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0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<sst xmlns="http://schemas.openxmlformats.org/spreadsheetml/2006/main" count="186" uniqueCount="128">
  <si>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</si>
  <si>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</si>
  <si>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</si>
  <si>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</si>
  <si>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Сахарная свекла, тыс. тонн</t>
  </si>
  <si>
    <t>Социальная сфера</t>
  </si>
  <si>
    <t>Численность учащихся в учреждениях: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</si>
  <si>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</si>
  <si>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</si>
  <si>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</si>
  <si>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</si>
  <si>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</si>
  <si>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</si>
  <si>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</si>
  <si>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Подсолнечник (в весе после доработки), тыс. тонн</t>
  </si>
  <si>
    <t>Количество организаций, зарегистрированных на территории сельского поселения, единиц</t>
  </si>
  <si>
    <t>стационарными учреждениями социального обслуживания престарелых и инвалидов, мест на 1 тыс. населения</t>
  </si>
  <si>
    <t>Уровень регистрируемой безработицы, в % к численности трудоспособного населения в трудоспособном возрасте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</si>
  <si>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</si>
  <si>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</si>
  <si>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</si>
  <si>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</si>
  <si>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</si>
  <si>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</si>
  <si>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</si>
  <si>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</si>
  <si>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</si>
  <si>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</si>
  <si>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</si>
  <si>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</si>
  <si>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</si>
  <si>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</si>
  <si>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</si>
  <si>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</si>
  <si>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</si>
  <si>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</si>
  <si>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</si>
  <si>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</si>
  <si>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</si>
  <si>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</si>
  <si>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</si>
  <si>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</si>
  <si>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Хлеб и хлебобулочные изделия, тонн</t>
  </si>
  <si>
    <t>Численность детей в  дошкольных  образовательных учреждениях,  чел.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</si>
  <si>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</si>
  <si>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</si>
  <si>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</si>
  <si>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</si>
  <si>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в том числе с твердым покрытием</t>
  </si>
  <si>
    <t>Яйца- всего, млн. штук</t>
  </si>
  <si>
    <t>Улов рыбы в прудовых и других рыбоводных хозяйствах,  тонн</t>
  </si>
  <si>
    <t>Развитие малого предпринимательства</t>
  </si>
  <si>
    <t>Количество субъектов малого предпринимательства в расчете на 1000 человек населения,  единиц</t>
  </si>
  <si>
    <t>Доля среднесписочной численности работников (без внешних совместителей) малых предприятий в средне  списочной численности работников (без внешних совместителей) всех предприятий и организаций, процент</t>
  </si>
  <si>
    <t>Общий объем расходов бюджета поселения на развитие и поддержку малого предпринимательства в расчете на 1 малое предприятие (в рамках муниципальной целевой программы), руб.</t>
  </si>
  <si>
    <t>Численность зарегистрированных безработных, чел</t>
  </si>
  <si>
    <t>в том числе по крупным и средним предприятиям, тыс. руб.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</si>
  <si>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</si>
  <si>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</si>
  <si>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</si>
  <si>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</si>
  <si>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</si>
  <si>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Численность занятых в личных подсобных хозяйствах,       чел.</t>
  </si>
  <si>
    <t>Зерно (в весе  после доработки), тыс.тонн</t>
  </si>
  <si>
    <t>Количество индивидуальных предпринимателей, единиц</t>
  </si>
  <si>
    <t>в том числе деревья и кустарники</t>
  </si>
  <si>
    <t>в том числе цветы</t>
  </si>
  <si>
    <t>Прибыль прибыльных предприятий, млн. рублей (по полному кругу)</t>
  </si>
  <si>
    <t>Убыток предприятий, млн. руб. (по полному кругу)</t>
  </si>
  <si>
    <t xml:space="preserve">Объем инвестиций в основной капитал за счет всех источников финансирования по полному кругу предприятий, млн. руб. </t>
  </si>
  <si>
    <t>в том числе по крупным и средним предприятиям, млн. руб.</t>
  </si>
  <si>
    <t>Колбасные изделия, тонн</t>
  </si>
  <si>
    <t>Прибыль (убыток) – сальдо,  млн. руб. (по полному кругу)</t>
  </si>
  <si>
    <t xml:space="preserve"> Готовые корма для животных, тонн</t>
  </si>
  <si>
    <t>Среднегодовая численность постоянного населения – всего,   чел.</t>
  </si>
  <si>
    <t>Среднедушевой денежный доход на одного жителя,  руб.</t>
  </si>
  <si>
    <t>Численность экономически активного населения, чел.</t>
  </si>
  <si>
    <t>Численность занятых в экономике, чел.</t>
  </si>
  <si>
    <t>Номинальная начисленная среднемесячная заработная плата,  руб.</t>
  </si>
  <si>
    <t>Среднемесячные доходы занятых в личных подсобных хозяйствах, руб.</t>
  </si>
  <si>
    <t>Бетон готовый для заливки,  м3</t>
  </si>
  <si>
    <t>Смеси асфальтобетонные дорожные,  тонн</t>
  </si>
  <si>
    <t>общеобразовательных, чел.</t>
  </si>
  <si>
    <t>начального профессионального образования,  чел.</t>
  </si>
  <si>
    <t>среднего профессионального образования,  чел.</t>
  </si>
  <si>
    <t>высшего профессионального образования, чел.</t>
  </si>
  <si>
    <t xml:space="preserve">    начального профессионального образования,  чел.</t>
  </si>
  <si>
    <t>в том числе по крупным и средним предприятиям, тонн</t>
  </si>
  <si>
    <t>в том числе по крупным и средним предприятиям, м3</t>
  </si>
  <si>
    <t>Объем продукции сельского хозяйства всех категорий хозяйств, млн.руб.</t>
  </si>
  <si>
    <t>в т. ч. растениеводства, млн. руб.</t>
  </si>
  <si>
    <t>в том числе животноводства, млн. руб.</t>
  </si>
  <si>
    <t xml:space="preserve">                                                                          к решению Совета Брюховецкого сельского</t>
  </si>
  <si>
    <t xml:space="preserve">                                                                          поселения Брюховецкого района</t>
  </si>
  <si>
    <t xml:space="preserve">                                                                           ПРИЛОЖЕНИЕ</t>
  </si>
  <si>
    <t>в том числе по крупным и средним предприятиям, млн.. руб.</t>
  </si>
  <si>
    <t>Картофель - всего, тыс. тонн</t>
  </si>
  <si>
    <t>Овощи - всего, тыс. тонн</t>
  </si>
  <si>
    <t>Плоды и ягоды, тыс. тонн</t>
  </si>
  <si>
    <t>Виноград -всего,  тыс. тонн</t>
  </si>
  <si>
    <t>Молоко- всего, тыс.тонн</t>
  </si>
  <si>
    <t>жилых домов предприятиями всех форм собственности,  тыс.кв. м общей площади</t>
  </si>
  <si>
    <t>из общего итога - построенные населением за свой счет и с помощью кредитов, тыс. кв. м общей площади</t>
  </si>
  <si>
    <t>2017 год</t>
  </si>
  <si>
    <t>Доходы предприятий курортно-туристического комплекса - всего (с учетом доходов малых предприятий и физических лиц), тыс. руб.</t>
  </si>
  <si>
    <t>Мясо и субпродукты пищевые, тонн</t>
  </si>
  <si>
    <t>Сыворотка сухая, тонн</t>
  </si>
  <si>
    <t xml:space="preserve">Масла растительные нерафинированные, тонн </t>
  </si>
  <si>
    <t>Изделия мучные кондитерские, торты и пирожные недлительного хранения, тонн</t>
  </si>
  <si>
    <t>Премиксы, тонн</t>
  </si>
  <si>
    <t>Оборот розничной торговли,  тыс. руб.</t>
  </si>
  <si>
    <t>Оборот общественного питания,тыс. руб.</t>
  </si>
  <si>
    <t>Фонд оплаты труда,тыс. руб. (по полному кругу)</t>
  </si>
  <si>
    <t>Объем  выполненных  услуг  собственными силами в фактических ценах (без НДС и акциза) по полному кругу предприятий транспорта, всего, тыс. руб.</t>
  </si>
  <si>
    <t>2018 год</t>
  </si>
  <si>
    <t>2019 год  прогноз</t>
  </si>
  <si>
    <t>Производство, передача, распределение электроэнергии, газа, пара и горячей воды-всего, млн. руб.</t>
  </si>
  <si>
    <t>Забор, очистка, распределение воды; сбор и обработка сточных вод; сбор неопасных ТБО-всего, млн.руб.</t>
  </si>
  <si>
    <t>Обрабатывающие производства (С) по полному кругу предприятиий, тыс.руб</t>
  </si>
  <si>
    <t>в т.ч. по  крупным и средним предприятиям, тыс.руб</t>
  </si>
  <si>
    <t>Производство основных видов промышленной продукции  по полному кругу предприятиий:</t>
  </si>
  <si>
    <t>Воды минеральные и безалкогольные напитки, дкл.</t>
  </si>
  <si>
    <t xml:space="preserve">Объем работ, выполненных собственными силами по виду деятельности строительство по полному кругу предприятий, тыс. руб. </t>
  </si>
  <si>
    <t>Мясо в живом весе - всего, тыс. тонн</t>
  </si>
  <si>
    <t>2019 г. в % к 2018 г.</t>
  </si>
  <si>
    <t>2018 г. в % к 2017 г.</t>
  </si>
  <si>
    <t xml:space="preserve">Индикативный план социально-экономического развития Брюховецкого сельского поселения Брюховецкого района  на 2019 год  </t>
  </si>
  <si>
    <r>
      <t xml:space="preserve">                                                                         от </t>
    </r>
    <r>
      <rPr>
        <u val="single"/>
        <sz val="12"/>
        <rFont val="Times New Roman"/>
        <family val="1"/>
      </rPr>
      <t>27.11.2018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248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</si>
</sst>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_ ;\-#,##0.0\ "/>
    <numFmt numFmtId="167" formatCode="#,##0.0"/>
    <numFmt numFmtId="168" formatCode="#,##0.000"/>
    <numFmt numFmtId="169" formatCode="#,##0_р_.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Border="1" applyAlignment="1">
      <alignment horizontal="right"/>
    </xf>
    <xf numFmtId="0" fontId="5" fillId="34" borderId="0" xfId="0" applyFont="1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vertical="center" wrapText="1" indent="1"/>
    </xf>
    <xf numFmtId="0" fontId="3" fillId="34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 wrapText="1" indent="1"/>
    </xf>
    <xf numFmtId="0" fontId="3" fillId="34" borderId="11" xfId="0" applyFont="1" applyFill="1" applyBorder="1" applyAlignment="1">
      <alignment horizontal="justify" vertical="top" wrapText="1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7" fillId="34" borderId="0" xfId="0" applyFont="1" applyFill="1" applyAlignment="1">
      <alignment horizontal="right"/>
    </xf>
    <xf numFmtId="164" fontId="5" fillId="0" borderId="0" xfId="0" applyNumberFormat="1" applyFont="1" applyAlignment="1">
      <alignment/>
    </xf>
    <xf numFmtId="1" fontId="3" fillId="34" borderId="12" xfId="0" applyNumberFormat="1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 indent="3"/>
    </xf>
    <xf numFmtId="0" fontId="3" fillId="34" borderId="10" xfId="0" applyFont="1" applyFill="1" applyBorder="1" applyAlignment="1">
      <alignment horizontal="left" vertical="center" wrapText="1" indent="5"/>
    </xf>
    <xf numFmtId="0" fontId="3" fillId="34" borderId="13" xfId="0" applyFont="1" applyFill="1" applyBorder="1" applyAlignment="1">
      <alignment vertical="center" wrapText="1"/>
    </xf>
    <xf numFmtId="1" fontId="5" fillId="34" borderId="14" xfId="0" applyNumberFormat="1" applyFont="1" applyFill="1" applyBorder="1" applyAlignment="1">
      <alignment horizontal="center" vertical="center"/>
    </xf>
    <xf numFmtId="167" fontId="5" fillId="34" borderId="11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64" fontId="5" fillId="34" borderId="14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165" fontId="5" fillId="34" borderId="14" xfId="0" applyNumberFormat="1" applyFont="1" applyFill="1" applyBorder="1" applyAlignment="1">
      <alignment horizontal="center" vertical="center"/>
    </xf>
    <xf numFmtId="164" fontId="5" fillId="34" borderId="11" xfId="0" applyNumberFormat="1" applyFont="1" applyFill="1" applyBorder="1" applyAlignment="1">
      <alignment horizontal="center" vertical="center"/>
    </xf>
    <xf numFmtId="1" fontId="5" fillId="35" borderId="11" xfId="0" applyNumberFormat="1" applyFont="1" applyFill="1" applyBorder="1" applyAlignment="1">
      <alignment horizontal="center" vertical="center"/>
    </xf>
    <xf numFmtId="164" fontId="5" fillId="35" borderId="11" xfId="0" applyNumberFormat="1" applyFont="1" applyFill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50" fillId="34" borderId="11" xfId="0" applyNumberFormat="1" applyFont="1" applyFill="1" applyBorder="1" applyAlignment="1">
      <alignment horizontal="center" vertical="center"/>
    </xf>
    <xf numFmtId="1" fontId="5" fillId="13" borderId="14" xfId="0" applyNumberFormat="1" applyFont="1" applyFill="1" applyBorder="1" applyAlignment="1">
      <alignment horizontal="center" vertical="center"/>
    </xf>
    <xf numFmtId="164" fontId="5" fillId="13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2" fontId="5" fillId="34" borderId="15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wrapText="1"/>
    </xf>
    <xf numFmtId="164" fontId="5" fillId="34" borderId="11" xfId="0" applyNumberFormat="1" applyFont="1" applyFill="1" applyBorder="1" applyAlignment="1" applyProtection="1">
      <alignment horizontal="center" vertical="center"/>
      <protection/>
    </xf>
    <xf numFmtId="164" fontId="5" fillId="34" borderId="11" xfId="0" applyNumberFormat="1" applyFont="1" applyFill="1" applyBorder="1" applyAlignment="1" applyProtection="1">
      <alignment horizontal="center" vertical="center" wrapText="1"/>
      <protection/>
    </xf>
    <xf numFmtId="165" fontId="5" fillId="34" borderId="11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 applyProtection="1">
      <alignment horizontal="center" vertical="center"/>
      <protection locked="0"/>
    </xf>
    <xf numFmtId="3" fontId="5" fillId="34" borderId="11" xfId="0" applyNumberFormat="1" applyFont="1" applyFill="1" applyBorder="1" applyAlignment="1">
      <alignment horizontal="center" vertical="center"/>
    </xf>
    <xf numFmtId="167" fontId="5" fillId="34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wrapText="1"/>
    </xf>
    <xf numFmtId="168" fontId="5" fillId="34" borderId="11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/>
    </xf>
    <xf numFmtId="164" fontId="10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wrapText="1"/>
    </xf>
    <xf numFmtId="1" fontId="50" fillId="34" borderId="11" xfId="54" applyNumberFormat="1" applyFont="1" applyFill="1" applyBorder="1" applyAlignment="1">
      <alignment horizontal="center" vertical="center"/>
      <protection/>
    </xf>
    <xf numFmtId="1" fontId="50" fillId="34" borderId="11" xfId="55" applyNumberFormat="1" applyFont="1" applyFill="1" applyBorder="1" applyAlignment="1">
      <alignment horizontal="center" vertical="center"/>
      <protection/>
    </xf>
    <xf numFmtId="164" fontId="5" fillId="34" borderId="12" xfId="0" applyNumberFormat="1" applyFont="1" applyFill="1" applyBorder="1" applyAlignment="1">
      <alignment horizontal="center" vertical="center"/>
    </xf>
    <xf numFmtId="0" fontId="3" fillId="36" borderId="11" xfId="33" applyFont="1" applyFill="1" applyBorder="1" applyAlignment="1">
      <alignment horizontal="left" wrapText="1"/>
      <protection/>
    </xf>
    <xf numFmtId="164" fontId="5" fillId="36" borderId="11" xfId="0" applyNumberFormat="1" applyFont="1" applyFill="1" applyBorder="1" applyAlignment="1" applyProtection="1">
      <alignment horizontal="right" vertical="center" wrapText="1"/>
      <protection/>
    </xf>
    <xf numFmtId="164" fontId="5" fillId="36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164" fontId="5" fillId="34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34" borderId="18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"/>
  <sheetViews>
    <sheetView tabSelected="1" zoomScale="118" zoomScaleNormal="118" zoomScalePageLayoutView="0" workbookViewId="0" topLeftCell="A7">
      <selection activeCell="E139" sqref="E139:F139"/>
    </sheetView>
  </sheetViews>
  <sheetFormatPr defaultColWidth="9.00390625" defaultRowHeight="12.75"/>
  <cols>
    <col min="1" max="1" width="49.875" style="2" customWidth="1"/>
    <col min="2" max="2" width="9.75390625" style="8" customWidth="1"/>
    <col min="3" max="3" width="9.875" style="8" customWidth="1"/>
    <col min="4" max="4" width="7.625" style="8" customWidth="1"/>
    <col min="5" max="5" width="10.125" style="8" customWidth="1"/>
    <col min="6" max="6" width="7.75390625" style="8" customWidth="1"/>
    <col min="7" max="11" width="9.125" style="2" hidden="1" customWidth="1"/>
    <col min="12" max="16384" width="9.125" style="2" customWidth="1"/>
  </cols>
  <sheetData>
    <row r="1" spans="2:6" ht="15" customHeight="1" hidden="1">
      <c r="B1" s="19"/>
      <c r="C1" s="19"/>
      <c r="D1" s="19"/>
      <c r="E1" s="19"/>
      <c r="F1" s="19"/>
    </row>
    <row r="2" spans="2:6" ht="15" customHeight="1" hidden="1">
      <c r="B2" s="20"/>
      <c r="C2" s="20"/>
      <c r="D2" s="20"/>
      <c r="E2" s="20"/>
      <c r="F2" s="20"/>
    </row>
    <row r="3" spans="2:6" ht="15" customHeight="1" hidden="1">
      <c r="B3" s="21"/>
      <c r="C3" s="21"/>
      <c r="D3" s="21"/>
      <c r="E3" s="21"/>
      <c r="F3" s="21"/>
    </row>
    <row r="4" spans="2:6" ht="15" customHeight="1" hidden="1">
      <c r="B4" s="22"/>
      <c r="C4" s="22"/>
      <c r="D4" s="22"/>
      <c r="E4" s="22"/>
      <c r="F4" s="22"/>
    </row>
    <row r="5" spans="2:6" ht="15" customHeight="1" hidden="1">
      <c r="B5" s="22"/>
      <c r="C5" s="22"/>
      <c r="D5" s="22"/>
      <c r="E5" s="22"/>
      <c r="F5" s="22"/>
    </row>
    <row r="6" spans="1:6" ht="15" customHeight="1" hidden="1">
      <c r="A6" s="5"/>
      <c r="B6" s="23"/>
      <c r="C6" s="23"/>
      <c r="D6" s="23"/>
      <c r="E6" s="23"/>
      <c r="F6" s="23"/>
    </row>
    <row r="7" spans="1:6" ht="15" customHeight="1">
      <c r="A7" s="5"/>
      <c r="B7" s="23"/>
      <c r="C7" s="23"/>
      <c r="D7" s="23"/>
      <c r="E7" s="23"/>
      <c r="F7" s="23"/>
    </row>
    <row r="8" spans="1:11" ht="15" customHeight="1">
      <c r="A8" s="72" t="s">
        <v>94</v>
      </c>
      <c r="B8" s="72"/>
      <c r="C8" s="72"/>
      <c r="D8" s="72"/>
      <c r="E8" s="72"/>
      <c r="F8" s="72"/>
      <c r="G8" s="72"/>
      <c r="H8" s="72"/>
      <c r="I8" s="72"/>
      <c r="J8" s="72"/>
      <c r="K8" s="73"/>
    </row>
    <row r="9" spans="1:11" ht="15" customHeight="1">
      <c r="A9" s="72" t="s">
        <v>92</v>
      </c>
      <c r="B9" s="72"/>
      <c r="C9" s="72"/>
      <c r="D9" s="72"/>
      <c r="E9" s="72"/>
      <c r="F9" s="72"/>
      <c r="G9" s="72"/>
      <c r="H9" s="72"/>
      <c r="I9" s="72"/>
      <c r="J9" s="72"/>
      <c r="K9" s="73"/>
    </row>
    <row r="10" spans="1:11" ht="15" customHeight="1">
      <c r="A10" s="72" t="s">
        <v>93</v>
      </c>
      <c r="B10" s="72"/>
      <c r="C10" s="72"/>
      <c r="D10" s="72"/>
      <c r="E10" s="72"/>
      <c r="F10" s="72"/>
      <c r="G10" s="72"/>
      <c r="H10" s="72"/>
      <c r="I10" s="72"/>
      <c r="J10" s="72"/>
      <c r="K10" s="73"/>
    </row>
    <row r="11" spans="1:11" ht="15" customHeight="1">
      <c r="A11" s="72" t="s">
        <v>127</v>
      </c>
      <c r="B11" s="72"/>
      <c r="C11" s="72"/>
      <c r="D11" s="72"/>
      <c r="E11" s="72"/>
      <c r="F11" s="72"/>
      <c r="G11" s="72"/>
      <c r="H11" s="72"/>
      <c r="I11" s="72"/>
      <c r="J11" s="72"/>
      <c r="K11" s="73"/>
    </row>
    <row r="12" spans="1:6" ht="15" customHeight="1">
      <c r="A12" s="7"/>
      <c r="B12" s="22"/>
      <c r="C12" s="22"/>
      <c r="D12" s="22"/>
      <c r="E12" s="22"/>
      <c r="F12" s="22"/>
    </row>
    <row r="13" spans="1:9" ht="48" customHeight="1">
      <c r="A13" s="76" t="s">
        <v>126</v>
      </c>
      <c r="B13" s="77"/>
      <c r="C13" s="77"/>
      <c r="D13" s="77"/>
      <c r="E13" s="77"/>
      <c r="F13" s="77"/>
      <c r="G13" s="6"/>
      <c r="H13" s="6"/>
      <c r="I13" s="6"/>
    </row>
    <row r="14" spans="1:6" ht="16.5" customHeight="1">
      <c r="A14" s="78" t="s">
        <v>0</v>
      </c>
      <c r="B14" s="65" t="s">
        <v>103</v>
      </c>
      <c r="C14" s="65" t="s">
        <v>114</v>
      </c>
      <c r="D14" s="79" t="s">
        <v>125</v>
      </c>
      <c r="E14" s="79" t="s">
        <v>115</v>
      </c>
      <c r="F14" s="74" t="s">
        <v>124</v>
      </c>
    </row>
    <row r="15" spans="1:6" ht="30" customHeight="1">
      <c r="A15" s="78"/>
      <c r="B15" s="65" t="s">
        <v>1</v>
      </c>
      <c r="C15" s="65" t="s">
        <v>13</v>
      </c>
      <c r="D15" s="80"/>
      <c r="E15" s="80"/>
      <c r="F15" s="75"/>
    </row>
    <row r="16" spans="1:6" ht="33" customHeight="1">
      <c r="A16" s="25" t="s">
        <v>74</v>
      </c>
      <c r="B16" s="58">
        <v>23781.938647534036</v>
      </c>
      <c r="C16" s="58">
        <v>23614.783345573695</v>
      </c>
      <c r="D16" s="34">
        <f aca="true" t="shared" si="0" ref="D16:D31">C16/B16*100</f>
        <v>99.29713340683573</v>
      </c>
      <c r="E16" s="58">
        <v>23402.678718716455</v>
      </c>
      <c r="F16" s="34">
        <f aca="true" t="shared" si="1" ref="F16:F31">E16/C16*100</f>
        <v>99.10181421631805</v>
      </c>
    </row>
    <row r="17" spans="1:6" ht="30.75" customHeight="1">
      <c r="A17" s="26" t="s">
        <v>75</v>
      </c>
      <c r="B17" s="58">
        <v>16959.373211712333</v>
      </c>
      <c r="C17" s="58">
        <v>17905.706236925882</v>
      </c>
      <c r="D17" s="34">
        <f t="shared" si="0"/>
        <v>105.58000000000001</v>
      </c>
      <c r="E17" s="58">
        <v>18926.331492430658</v>
      </c>
      <c r="F17" s="34">
        <f t="shared" si="1"/>
        <v>105.69999999999999</v>
      </c>
    </row>
    <row r="18" spans="1:7" ht="19.5" customHeight="1">
      <c r="A18" s="26" t="s">
        <v>76</v>
      </c>
      <c r="B18" s="36">
        <v>12924</v>
      </c>
      <c r="C18" s="38">
        <v>12993</v>
      </c>
      <c r="D18" s="34">
        <f t="shared" si="0"/>
        <v>100.5338904363974</v>
      </c>
      <c r="E18" s="38">
        <v>12948</v>
      </c>
      <c r="F18" s="34">
        <f t="shared" si="1"/>
        <v>99.6536596628954</v>
      </c>
      <c r="G18" s="8"/>
    </row>
    <row r="19" spans="1:7" ht="15">
      <c r="A19" s="27" t="s">
        <v>77</v>
      </c>
      <c r="B19" s="38">
        <v>12082</v>
      </c>
      <c r="C19" s="38">
        <v>12100</v>
      </c>
      <c r="D19" s="34">
        <f t="shared" si="0"/>
        <v>100.14898195662968</v>
      </c>
      <c r="E19" s="38">
        <v>12080</v>
      </c>
      <c r="F19" s="34">
        <f t="shared" si="1"/>
        <v>99.83471074380165</v>
      </c>
      <c r="G19" s="8"/>
    </row>
    <row r="20" spans="1:7" ht="15">
      <c r="A20" s="12" t="s">
        <v>112</v>
      </c>
      <c r="B20" s="58">
        <v>1911549.3890760571</v>
      </c>
      <c r="C20" s="58">
        <v>1960127</v>
      </c>
      <c r="D20" s="34">
        <f t="shared" si="0"/>
        <v>102.5412689413912</v>
      </c>
      <c r="E20" s="58">
        <v>2040244</v>
      </c>
      <c r="F20" s="34">
        <f t="shared" si="1"/>
        <v>104.0873371980489</v>
      </c>
      <c r="G20" s="8"/>
    </row>
    <row r="21" spans="1:7" ht="36.75" customHeight="1">
      <c r="A21" s="12" t="s">
        <v>78</v>
      </c>
      <c r="B21" s="58">
        <v>26520.472695732347</v>
      </c>
      <c r="C21" s="58">
        <v>28913.322115512397</v>
      </c>
      <c r="D21" s="34">
        <f t="shared" si="0"/>
        <v>109.02264996266491</v>
      </c>
      <c r="E21" s="58">
        <v>30110.333651094614</v>
      </c>
      <c r="F21" s="34">
        <f t="shared" si="1"/>
        <v>104.14000000000001</v>
      </c>
      <c r="G21" s="8"/>
    </row>
    <row r="22" spans="1:7" ht="28.5" customHeight="1">
      <c r="A22" s="12" t="s">
        <v>62</v>
      </c>
      <c r="B22" s="33">
        <v>7758</v>
      </c>
      <c r="C22" s="33">
        <v>7760</v>
      </c>
      <c r="D22" s="34">
        <f t="shared" si="0"/>
        <v>100.02577984016499</v>
      </c>
      <c r="E22" s="33">
        <v>7760</v>
      </c>
      <c r="F22" s="34">
        <f t="shared" si="1"/>
        <v>100</v>
      </c>
      <c r="G22" s="8"/>
    </row>
    <row r="23" spans="1:7" ht="28.5" customHeight="1">
      <c r="A23" s="13" t="s">
        <v>79</v>
      </c>
      <c r="B23" s="33">
        <v>8450</v>
      </c>
      <c r="C23" s="33">
        <v>8500</v>
      </c>
      <c r="D23" s="34">
        <f t="shared" si="0"/>
        <v>100.59171597633136</v>
      </c>
      <c r="E23" s="33">
        <v>8750</v>
      </c>
      <c r="F23" s="34">
        <f t="shared" si="1"/>
        <v>102.94117647058823</v>
      </c>
      <c r="G23" s="8"/>
    </row>
    <row r="24" spans="1:7" ht="18" customHeight="1">
      <c r="A24" s="28" t="s">
        <v>55</v>
      </c>
      <c r="B24" s="38">
        <v>88</v>
      </c>
      <c r="C24" s="38">
        <v>90</v>
      </c>
      <c r="D24" s="37">
        <f t="shared" si="0"/>
        <v>102.27272727272727</v>
      </c>
      <c r="E24" s="38">
        <v>90</v>
      </c>
      <c r="F24" s="38">
        <f t="shared" si="1"/>
        <v>100</v>
      </c>
      <c r="G24" s="8"/>
    </row>
    <row r="25" spans="1:7" ht="50.25" customHeight="1">
      <c r="A25" s="27" t="s">
        <v>17</v>
      </c>
      <c r="B25" s="37">
        <v>0.8</v>
      </c>
      <c r="C25" s="37">
        <v>0.8</v>
      </c>
      <c r="D25" s="37">
        <f t="shared" si="0"/>
        <v>100</v>
      </c>
      <c r="E25" s="37">
        <v>0.8</v>
      </c>
      <c r="F25" s="40">
        <f t="shared" si="1"/>
        <v>100</v>
      </c>
      <c r="G25" s="8"/>
    </row>
    <row r="26" spans="1:7" ht="34.5" customHeight="1">
      <c r="A26" s="12" t="s">
        <v>67</v>
      </c>
      <c r="B26" s="34">
        <v>865</v>
      </c>
      <c r="C26" s="34">
        <v>768.1</v>
      </c>
      <c r="D26" s="34">
        <f t="shared" si="0"/>
        <v>88.79768786127168</v>
      </c>
      <c r="E26" s="34">
        <v>820.1</v>
      </c>
      <c r="F26" s="34">
        <f t="shared" si="1"/>
        <v>106.76995182918891</v>
      </c>
      <c r="G26" s="8"/>
    </row>
    <row r="27" spans="1:7" ht="29.25" customHeight="1">
      <c r="A27" s="14" t="s">
        <v>95</v>
      </c>
      <c r="B27" s="34">
        <v>441.5</v>
      </c>
      <c r="C27" s="34">
        <v>334.7</v>
      </c>
      <c r="D27" s="34">
        <f t="shared" si="0"/>
        <v>75.80973952434881</v>
      </c>
      <c r="E27" s="34">
        <v>367.7</v>
      </c>
      <c r="F27" s="34">
        <f t="shared" si="1"/>
        <v>109.85957573946818</v>
      </c>
      <c r="G27" s="8"/>
    </row>
    <row r="28" spans="1:7" ht="15">
      <c r="A28" s="12" t="s">
        <v>68</v>
      </c>
      <c r="B28" s="34">
        <v>121.2</v>
      </c>
      <c r="C28" s="34">
        <v>105.7</v>
      </c>
      <c r="D28" s="34">
        <f t="shared" si="0"/>
        <v>87.21122112211222</v>
      </c>
      <c r="E28" s="34">
        <v>99.1</v>
      </c>
      <c r="F28" s="34">
        <f t="shared" si="1"/>
        <v>93.75591296121097</v>
      </c>
      <c r="G28" s="8"/>
    </row>
    <row r="29" spans="1:7" ht="30">
      <c r="A29" s="14" t="s">
        <v>95</v>
      </c>
      <c r="B29" s="34">
        <v>14.4</v>
      </c>
      <c r="C29" s="34">
        <v>4</v>
      </c>
      <c r="D29" s="34">
        <f t="shared" si="0"/>
        <v>27.77777777777778</v>
      </c>
      <c r="E29" s="34">
        <v>4</v>
      </c>
      <c r="F29" s="34">
        <f t="shared" si="1"/>
        <v>100</v>
      </c>
      <c r="G29" s="8"/>
    </row>
    <row r="30" spans="1:7" ht="30">
      <c r="A30" s="12" t="s">
        <v>72</v>
      </c>
      <c r="B30" s="37">
        <f>B26-B28</f>
        <v>743.8</v>
      </c>
      <c r="C30" s="59">
        <f>C26-C28</f>
        <v>662.4</v>
      </c>
      <c r="D30" s="34">
        <f t="shared" si="0"/>
        <v>89.056197902662</v>
      </c>
      <c r="E30" s="59">
        <f>E26-E28</f>
        <v>721</v>
      </c>
      <c r="F30" s="34">
        <f t="shared" si="1"/>
        <v>108.84661835748793</v>
      </c>
      <c r="G30" s="8"/>
    </row>
    <row r="31" spans="1:6" s="3" customFormat="1" ht="30">
      <c r="A31" s="14" t="s">
        <v>95</v>
      </c>
      <c r="B31" s="37">
        <f>B27-B29</f>
        <v>427.1</v>
      </c>
      <c r="C31" s="37">
        <f>C27-C29</f>
        <v>330.7</v>
      </c>
      <c r="D31" s="34">
        <f t="shared" si="0"/>
        <v>77.42917349566845</v>
      </c>
      <c r="E31" s="37">
        <f>E27-E29</f>
        <v>363.7</v>
      </c>
      <c r="F31" s="34">
        <f t="shared" si="1"/>
        <v>109.97883277895373</v>
      </c>
    </row>
    <row r="32" spans="1:6" s="3" customFormat="1" ht="30">
      <c r="A32" s="60" t="s">
        <v>118</v>
      </c>
      <c r="B32" s="38">
        <v>3354197</v>
      </c>
      <c r="C32" s="38">
        <v>3430408</v>
      </c>
      <c r="D32" s="40">
        <f aca="true" t="shared" si="2" ref="D32:D37">C32/B32*100</f>
        <v>102.27210864478144</v>
      </c>
      <c r="E32" s="38">
        <v>3654262</v>
      </c>
      <c r="F32" s="40">
        <f aca="true" t="shared" si="3" ref="F32:F37">E32/C32*100</f>
        <v>106.52557946460013</v>
      </c>
    </row>
    <row r="33" spans="1:6" s="3" customFormat="1" ht="18.75" customHeight="1">
      <c r="A33" s="60" t="s">
        <v>119</v>
      </c>
      <c r="B33" s="38">
        <v>2870482</v>
      </c>
      <c r="C33" s="38">
        <v>2741063</v>
      </c>
      <c r="D33" s="40">
        <f t="shared" si="2"/>
        <v>95.49138437377415</v>
      </c>
      <c r="E33" s="38">
        <v>2864874</v>
      </c>
      <c r="F33" s="40">
        <f t="shared" si="3"/>
        <v>104.51689727671345</v>
      </c>
    </row>
    <row r="34" spans="1:6" s="3" customFormat="1" ht="31.5" customHeight="1">
      <c r="A34" s="14" t="s">
        <v>116</v>
      </c>
      <c r="B34" s="56">
        <v>28.497</v>
      </c>
      <c r="C34" s="56">
        <v>28.751</v>
      </c>
      <c r="D34" s="34">
        <f t="shared" si="2"/>
        <v>100.89132189353265</v>
      </c>
      <c r="E34" s="56">
        <v>30.417</v>
      </c>
      <c r="F34" s="34">
        <f t="shared" si="3"/>
        <v>105.79458105805016</v>
      </c>
    </row>
    <row r="35" spans="1:6" s="3" customFormat="1" ht="27.75" customHeight="1">
      <c r="A35" s="14" t="s">
        <v>70</v>
      </c>
      <c r="B35" s="61">
        <v>2.728</v>
      </c>
      <c r="C35" s="61">
        <v>2.871</v>
      </c>
      <c r="D35" s="34">
        <f t="shared" si="2"/>
        <v>105.24193548387095</v>
      </c>
      <c r="E35" s="61">
        <v>3.039</v>
      </c>
      <c r="F35" s="34">
        <f t="shared" si="3"/>
        <v>105.85161964472309</v>
      </c>
    </row>
    <row r="36" spans="1:6" s="3" customFormat="1" ht="31.5" customHeight="1">
      <c r="A36" s="14" t="s">
        <v>117</v>
      </c>
      <c r="B36" s="56">
        <v>67.13</v>
      </c>
      <c r="C36" s="56">
        <v>67.343</v>
      </c>
      <c r="D36" s="34">
        <f t="shared" si="2"/>
        <v>100.31729480113214</v>
      </c>
      <c r="E36" s="56">
        <v>70.426</v>
      </c>
      <c r="F36" s="34">
        <f t="shared" si="3"/>
        <v>104.57805562567751</v>
      </c>
    </row>
    <row r="37" spans="1:6" s="3" customFormat="1" ht="27.75" customHeight="1">
      <c r="A37" s="14" t="s">
        <v>70</v>
      </c>
      <c r="B37" s="61">
        <v>0.324</v>
      </c>
      <c r="C37" s="61">
        <v>0.302</v>
      </c>
      <c r="D37" s="34">
        <f t="shared" si="2"/>
        <v>93.20987654320987</v>
      </c>
      <c r="E37" s="56">
        <v>0.315</v>
      </c>
      <c r="F37" s="34">
        <f t="shared" si="3"/>
        <v>104.30463576158941</v>
      </c>
    </row>
    <row r="38" spans="1:6" ht="27.75" customHeight="1">
      <c r="A38" s="62" t="s">
        <v>120</v>
      </c>
      <c r="B38" s="35"/>
      <c r="C38" s="35"/>
      <c r="D38" s="35"/>
      <c r="E38" s="35"/>
      <c r="F38" s="36"/>
    </row>
    <row r="39" spans="1:6" ht="17.25" customHeight="1">
      <c r="A39" s="16" t="s">
        <v>106</v>
      </c>
      <c r="B39" s="38">
        <v>8269</v>
      </c>
      <c r="C39" s="36">
        <v>7876</v>
      </c>
      <c r="D39" s="40">
        <f aca="true" t="shared" si="4" ref="D39:D45">C39/B39*100</f>
        <v>95.24730922723424</v>
      </c>
      <c r="E39" s="36">
        <v>7900</v>
      </c>
      <c r="F39" s="40">
        <f aca="true" t="shared" si="5" ref="F39:F45">E39/C39*100</f>
        <v>100.30472320975115</v>
      </c>
    </row>
    <row r="40" spans="1:6" ht="16.5" customHeight="1">
      <c r="A40" s="14" t="s">
        <v>87</v>
      </c>
      <c r="B40" s="38">
        <v>8269</v>
      </c>
      <c r="C40" s="36">
        <v>7876</v>
      </c>
      <c r="D40" s="40">
        <f t="shared" si="4"/>
        <v>95.24730922723424</v>
      </c>
      <c r="E40" s="36">
        <v>7900</v>
      </c>
      <c r="F40" s="40">
        <f t="shared" si="5"/>
        <v>100.30472320975115</v>
      </c>
    </row>
    <row r="41" spans="1:6" ht="19.5" customHeight="1">
      <c r="A41" s="16" t="s">
        <v>107</v>
      </c>
      <c r="B41" s="36">
        <v>4319</v>
      </c>
      <c r="C41" s="36">
        <v>6133</v>
      </c>
      <c r="D41" s="40">
        <f t="shared" si="4"/>
        <v>142.00046307015512</v>
      </c>
      <c r="E41" s="36">
        <v>6504</v>
      </c>
      <c r="F41" s="40">
        <f t="shared" si="5"/>
        <v>106.04924180661992</v>
      </c>
    </row>
    <row r="42" spans="1:6" ht="19.5" customHeight="1">
      <c r="A42" s="14" t="s">
        <v>87</v>
      </c>
      <c r="B42" s="36">
        <v>4269</v>
      </c>
      <c r="C42" s="36">
        <v>4450</v>
      </c>
      <c r="D42" s="40">
        <f t="shared" si="4"/>
        <v>104.2398688217381</v>
      </c>
      <c r="E42" s="36">
        <v>4500</v>
      </c>
      <c r="F42" s="40">
        <f t="shared" si="5"/>
        <v>101.12359550561798</v>
      </c>
    </row>
    <row r="43" spans="1:6" ht="17.25" customHeight="1">
      <c r="A43" s="12" t="s">
        <v>42</v>
      </c>
      <c r="B43" s="36">
        <v>1993.6</v>
      </c>
      <c r="C43" s="40">
        <v>1687.2</v>
      </c>
      <c r="D43" s="40">
        <f t="shared" si="4"/>
        <v>84.63081861958267</v>
      </c>
      <c r="E43" s="40">
        <v>1688</v>
      </c>
      <c r="F43" s="40">
        <f t="shared" si="5"/>
        <v>100.04741583688951</v>
      </c>
    </row>
    <row r="44" spans="1:6" ht="17.25" customHeight="1">
      <c r="A44" s="14" t="s">
        <v>87</v>
      </c>
      <c r="B44" s="36">
        <v>1836.6</v>
      </c>
      <c r="C44" s="36">
        <v>1687.2</v>
      </c>
      <c r="D44" s="40">
        <f t="shared" si="4"/>
        <v>91.86540346292063</v>
      </c>
      <c r="E44" s="36">
        <v>1688</v>
      </c>
      <c r="F44" s="40">
        <f t="shared" si="5"/>
        <v>100.04741583688951</v>
      </c>
    </row>
    <row r="45" spans="1:6" ht="32.25" customHeight="1">
      <c r="A45" s="16" t="s">
        <v>108</v>
      </c>
      <c r="B45" s="36">
        <v>247.1</v>
      </c>
      <c r="C45" s="36">
        <v>208.4</v>
      </c>
      <c r="D45" s="40">
        <f t="shared" si="4"/>
        <v>84.33832456495345</v>
      </c>
      <c r="E45" s="36">
        <v>218.5</v>
      </c>
      <c r="F45" s="40">
        <f t="shared" si="5"/>
        <v>104.84644913627639</v>
      </c>
    </row>
    <row r="46" spans="1:6" ht="15.75" customHeight="1">
      <c r="A46" s="14" t="s">
        <v>87</v>
      </c>
      <c r="B46" s="36">
        <v>41.7</v>
      </c>
      <c r="C46" s="36">
        <v>38.4</v>
      </c>
      <c r="D46" s="40">
        <f aca="true" t="shared" si="6" ref="D46:D52">C46/B46*100</f>
        <v>92.0863309352518</v>
      </c>
      <c r="E46" s="36">
        <v>38.5</v>
      </c>
      <c r="F46" s="40">
        <f aca="true" t="shared" si="7" ref="F46:F52">E46/C46*100</f>
        <v>100.26041666666667</v>
      </c>
    </row>
    <row r="47" spans="1:6" ht="21.75" customHeight="1">
      <c r="A47" s="16" t="s">
        <v>121</v>
      </c>
      <c r="B47" s="36">
        <v>10.9</v>
      </c>
      <c r="C47" s="36">
        <v>10.5</v>
      </c>
      <c r="D47" s="40">
        <f t="shared" si="6"/>
        <v>96.3302752293578</v>
      </c>
      <c r="E47" s="36">
        <v>10.6</v>
      </c>
      <c r="F47" s="40">
        <f t="shared" si="7"/>
        <v>100.95238095238095</v>
      </c>
    </row>
    <row r="48" spans="1:6" ht="18.75" customHeight="1">
      <c r="A48" s="16" t="s">
        <v>105</v>
      </c>
      <c r="B48" s="40">
        <v>2131.9</v>
      </c>
      <c r="C48" s="40">
        <v>2355.4</v>
      </c>
      <c r="D48" s="40">
        <f t="shared" si="6"/>
        <v>110.48360617289741</v>
      </c>
      <c r="E48" s="40">
        <v>2516</v>
      </c>
      <c r="F48" s="40">
        <f t="shared" si="7"/>
        <v>106.81837479833574</v>
      </c>
    </row>
    <row r="49" spans="1:6" ht="16.5" customHeight="1">
      <c r="A49" s="63" t="s">
        <v>71</v>
      </c>
      <c r="B49" s="36">
        <v>10.6</v>
      </c>
      <c r="C49" s="40">
        <v>13</v>
      </c>
      <c r="D49" s="40">
        <f t="shared" si="6"/>
        <v>122.64150943396226</v>
      </c>
      <c r="E49" s="36">
        <v>13.1</v>
      </c>
      <c r="F49" s="40">
        <f t="shared" si="7"/>
        <v>100.76923076923077</v>
      </c>
    </row>
    <row r="50" spans="1:6" ht="16.5" customHeight="1">
      <c r="A50" s="12" t="s">
        <v>73</v>
      </c>
      <c r="B50" s="36">
        <v>107626</v>
      </c>
      <c r="C50" s="36">
        <v>93766</v>
      </c>
      <c r="D50" s="40">
        <f t="shared" si="6"/>
        <v>87.12207087506737</v>
      </c>
      <c r="E50" s="36">
        <v>95003</v>
      </c>
      <c r="F50" s="40">
        <f t="shared" si="7"/>
        <v>101.31924151611457</v>
      </c>
    </row>
    <row r="51" spans="1:6" ht="16.5" customHeight="1">
      <c r="A51" s="14" t="s">
        <v>87</v>
      </c>
      <c r="B51" s="36">
        <v>87260</v>
      </c>
      <c r="C51" s="36">
        <v>78741</v>
      </c>
      <c r="D51" s="40">
        <f t="shared" si="6"/>
        <v>90.23722209488884</v>
      </c>
      <c r="E51" s="36">
        <v>79870</v>
      </c>
      <c r="F51" s="40">
        <f t="shared" si="7"/>
        <v>101.43381465818315</v>
      </c>
    </row>
    <row r="52" spans="1:6" ht="16.5" customHeight="1">
      <c r="A52" s="16" t="s">
        <v>109</v>
      </c>
      <c r="B52" s="36">
        <v>1260</v>
      </c>
      <c r="C52" s="36">
        <v>1158</v>
      </c>
      <c r="D52" s="40">
        <f t="shared" si="6"/>
        <v>91.9047619047619</v>
      </c>
      <c r="E52" s="36">
        <v>1190</v>
      </c>
      <c r="F52" s="40">
        <f t="shared" si="7"/>
        <v>102.76338514680484</v>
      </c>
    </row>
    <row r="53" spans="1:6" ht="14.25" customHeight="1">
      <c r="A53" s="14" t="s">
        <v>87</v>
      </c>
      <c r="B53" s="36">
        <v>1191</v>
      </c>
      <c r="C53" s="36">
        <v>1120</v>
      </c>
      <c r="D53" s="40">
        <f>C53/B53*100</f>
        <v>94.03862300587741</v>
      </c>
      <c r="E53" s="36">
        <v>1150</v>
      </c>
      <c r="F53" s="40">
        <f>E53/C53*100</f>
        <v>102.67857142857142</v>
      </c>
    </row>
    <row r="54" spans="1:6" ht="14.25" customHeight="1">
      <c r="A54" s="12" t="s">
        <v>80</v>
      </c>
      <c r="B54" s="36">
        <v>14950</v>
      </c>
      <c r="C54" s="38">
        <v>10000</v>
      </c>
      <c r="D54" s="40">
        <f aca="true" t="shared" si="8" ref="D54:D63">C54/B54*100</f>
        <v>66.88963210702342</v>
      </c>
      <c r="E54" s="38">
        <v>10000</v>
      </c>
      <c r="F54" s="40">
        <f>E54/C54*100</f>
        <v>100</v>
      </c>
    </row>
    <row r="55" spans="1:6" ht="16.5" customHeight="1">
      <c r="A55" s="14" t="s">
        <v>88</v>
      </c>
      <c r="B55" s="36">
        <v>14950</v>
      </c>
      <c r="C55" s="38">
        <v>10000</v>
      </c>
      <c r="D55" s="40">
        <f t="shared" si="8"/>
        <v>66.88963210702342</v>
      </c>
      <c r="E55" s="38">
        <v>10000</v>
      </c>
      <c r="F55" s="40">
        <f>E55/C55*100</f>
        <v>100</v>
      </c>
    </row>
    <row r="56" spans="1:6" ht="17.25" customHeight="1">
      <c r="A56" s="12" t="s">
        <v>81</v>
      </c>
      <c r="B56" s="38">
        <v>18400</v>
      </c>
      <c r="C56" s="38">
        <v>28000</v>
      </c>
      <c r="D56" s="40">
        <f t="shared" si="8"/>
        <v>152.17391304347828</v>
      </c>
      <c r="E56" s="38">
        <v>20000</v>
      </c>
      <c r="F56" s="40">
        <f>E56/C56*100</f>
        <v>71.42857142857143</v>
      </c>
    </row>
    <row r="57" spans="1:6" ht="17.25" customHeight="1">
      <c r="A57" s="14" t="s">
        <v>87</v>
      </c>
      <c r="B57" s="38">
        <v>18400</v>
      </c>
      <c r="C57" s="38">
        <v>28000</v>
      </c>
      <c r="D57" s="40">
        <f t="shared" si="8"/>
        <v>152.17391304347828</v>
      </c>
      <c r="E57" s="38">
        <v>20000</v>
      </c>
      <c r="F57" s="40">
        <f aca="true" t="shared" si="9" ref="F57:F63">E57/C57*100</f>
        <v>71.42857142857143</v>
      </c>
    </row>
    <row r="58" spans="1:14" ht="30">
      <c r="A58" s="12" t="s">
        <v>89</v>
      </c>
      <c r="B58" s="40">
        <v>3811.4</v>
      </c>
      <c r="C58" s="40">
        <v>3327.9</v>
      </c>
      <c r="D58" s="40">
        <f t="shared" si="8"/>
        <v>87.31437267145931</v>
      </c>
      <c r="E58" s="40">
        <v>3876.4</v>
      </c>
      <c r="F58" s="40">
        <f t="shared" si="9"/>
        <v>116.4818654406683</v>
      </c>
      <c r="L58" s="24"/>
      <c r="M58" s="24"/>
      <c r="N58" s="24"/>
    </row>
    <row r="59" spans="1:14" ht="15">
      <c r="A59" s="12" t="s">
        <v>90</v>
      </c>
      <c r="B59" s="40">
        <v>2484</v>
      </c>
      <c r="C59" s="40">
        <v>2017.3</v>
      </c>
      <c r="D59" s="40">
        <f t="shared" si="8"/>
        <v>81.21175523349436</v>
      </c>
      <c r="E59" s="40">
        <v>2546.4</v>
      </c>
      <c r="F59" s="40">
        <f t="shared" si="9"/>
        <v>126.22812670401031</v>
      </c>
      <c r="G59" s="4"/>
      <c r="L59" s="24"/>
      <c r="M59" s="24"/>
      <c r="N59" s="24"/>
    </row>
    <row r="60" spans="1:7" ht="15">
      <c r="A60" s="12" t="s">
        <v>91</v>
      </c>
      <c r="B60" s="40">
        <v>1327.4</v>
      </c>
      <c r="C60" s="40">
        <v>1310.6</v>
      </c>
      <c r="D60" s="40">
        <f t="shared" si="8"/>
        <v>98.73436793732107</v>
      </c>
      <c r="E60" s="40">
        <v>1330</v>
      </c>
      <c r="F60" s="40">
        <f t="shared" si="9"/>
        <v>101.48023805890432</v>
      </c>
      <c r="G60" s="4"/>
    </row>
    <row r="61" spans="1:6" s="4" customFormat="1" ht="15" customHeight="1">
      <c r="A61" s="15" t="s">
        <v>32</v>
      </c>
      <c r="B61" s="40">
        <v>2195.6</v>
      </c>
      <c r="C61" s="40">
        <v>1714</v>
      </c>
      <c r="D61" s="40">
        <f t="shared" si="8"/>
        <v>78.0652213517945</v>
      </c>
      <c r="E61" s="40">
        <v>1742.2</v>
      </c>
      <c r="F61" s="40">
        <f t="shared" si="9"/>
        <v>101.64527421236873</v>
      </c>
    </row>
    <row r="62" spans="1:6" s="4" customFormat="1" ht="29.25" customHeight="1">
      <c r="A62" s="15" t="s">
        <v>33</v>
      </c>
      <c r="B62" s="40">
        <v>1002.9</v>
      </c>
      <c r="C62" s="40">
        <v>1013.9</v>
      </c>
      <c r="D62" s="40">
        <f t="shared" si="8"/>
        <v>101.09681922424967</v>
      </c>
      <c r="E62" s="40">
        <v>1369.8</v>
      </c>
      <c r="F62" s="40">
        <f t="shared" si="9"/>
        <v>135.10208107308412</v>
      </c>
    </row>
    <row r="63" spans="1:6" s="4" customFormat="1" ht="17.25" customHeight="1">
      <c r="A63" s="15" t="s">
        <v>34</v>
      </c>
      <c r="B63" s="40">
        <v>612.9</v>
      </c>
      <c r="C63" s="40">
        <v>600</v>
      </c>
      <c r="D63" s="40">
        <f t="shared" si="8"/>
        <v>97.8952520802741</v>
      </c>
      <c r="E63" s="40">
        <v>764.4</v>
      </c>
      <c r="F63" s="40">
        <f t="shared" si="9"/>
        <v>127.4</v>
      </c>
    </row>
    <row r="64" spans="1:6" ht="28.5">
      <c r="A64" s="51" t="s">
        <v>2</v>
      </c>
      <c r="B64" s="35"/>
      <c r="C64" s="35"/>
      <c r="D64" s="35"/>
      <c r="E64" s="35"/>
      <c r="F64" s="36"/>
    </row>
    <row r="65" spans="1:6" ht="15" customHeight="1">
      <c r="A65" s="12" t="s">
        <v>63</v>
      </c>
      <c r="B65" s="40">
        <v>125.6</v>
      </c>
      <c r="C65" s="40">
        <v>113.3</v>
      </c>
      <c r="D65" s="40">
        <f aca="true" t="shared" si="10" ref="D65:D80">C65/B65*100</f>
        <v>90.20700636942675</v>
      </c>
      <c r="E65" s="40">
        <v>138</v>
      </c>
      <c r="F65" s="40">
        <f aca="true" t="shared" si="11" ref="F65:F71">E65/C65*100</f>
        <v>121.80052956751986</v>
      </c>
    </row>
    <row r="66" spans="1:6" ht="15" hidden="1">
      <c r="A66" s="12" t="s">
        <v>3</v>
      </c>
      <c r="B66" s="39"/>
      <c r="C66" s="39"/>
      <c r="D66" s="64" t="e">
        <f t="shared" si="10"/>
        <v>#DIV/0!</v>
      </c>
      <c r="E66" s="39"/>
      <c r="F66" s="64" t="e">
        <f t="shared" si="11"/>
        <v>#DIV/0!</v>
      </c>
    </row>
    <row r="67" spans="1:6" ht="15">
      <c r="A67" s="15" t="s">
        <v>32</v>
      </c>
      <c r="B67" s="40">
        <v>72.1</v>
      </c>
      <c r="C67" s="40">
        <v>57.8</v>
      </c>
      <c r="D67" s="40">
        <f t="shared" si="10"/>
        <v>80.16643550624133</v>
      </c>
      <c r="E67" s="40">
        <v>64.5</v>
      </c>
      <c r="F67" s="40">
        <f t="shared" si="11"/>
        <v>111.59169550173011</v>
      </c>
    </row>
    <row r="68" spans="1:6" ht="30">
      <c r="A68" s="15" t="s">
        <v>33</v>
      </c>
      <c r="B68" s="40">
        <v>53</v>
      </c>
      <c r="C68" s="40">
        <v>55</v>
      </c>
      <c r="D68" s="40">
        <f t="shared" si="10"/>
        <v>103.77358490566037</v>
      </c>
      <c r="E68" s="40">
        <v>73</v>
      </c>
      <c r="F68" s="40">
        <f t="shared" si="11"/>
        <v>132.72727272727275</v>
      </c>
    </row>
    <row r="69" spans="1:6" ht="15">
      <c r="A69" s="15" t="s">
        <v>35</v>
      </c>
      <c r="B69" s="36">
        <v>0.5</v>
      </c>
      <c r="C69" s="36">
        <v>0.5</v>
      </c>
      <c r="D69" s="40">
        <f t="shared" si="10"/>
        <v>100</v>
      </c>
      <c r="E69" s="36">
        <v>0.5</v>
      </c>
      <c r="F69" s="40">
        <f t="shared" si="11"/>
        <v>100</v>
      </c>
    </row>
    <row r="70" spans="1:6" ht="15">
      <c r="A70" s="12" t="s">
        <v>4</v>
      </c>
      <c r="B70" s="36">
        <v>204.9</v>
      </c>
      <c r="C70" s="36">
        <v>161.4</v>
      </c>
      <c r="D70" s="40">
        <f t="shared" si="10"/>
        <v>78.7701317715959</v>
      </c>
      <c r="E70" s="40">
        <v>196.8</v>
      </c>
      <c r="F70" s="40">
        <f t="shared" si="11"/>
        <v>121.93308550185873</v>
      </c>
    </row>
    <row r="71" spans="1:6" ht="15">
      <c r="A71" s="15" t="s">
        <v>32</v>
      </c>
      <c r="B71" s="36">
        <v>107.2</v>
      </c>
      <c r="C71" s="36">
        <v>101.5</v>
      </c>
      <c r="D71" s="40">
        <f t="shared" si="10"/>
        <v>94.68283582089552</v>
      </c>
      <c r="E71" s="40">
        <v>108.8</v>
      </c>
      <c r="F71" s="40">
        <f t="shared" si="11"/>
        <v>107.19211822660097</v>
      </c>
    </row>
    <row r="72" spans="1:6" ht="30">
      <c r="A72" s="15" t="s">
        <v>33</v>
      </c>
      <c r="B72" s="36">
        <v>97.6</v>
      </c>
      <c r="C72" s="36">
        <v>59.9</v>
      </c>
      <c r="D72" s="40">
        <f t="shared" si="10"/>
        <v>61.372950819672134</v>
      </c>
      <c r="E72" s="40">
        <v>88</v>
      </c>
      <c r="F72" s="40">
        <f aca="true" t="shared" si="12" ref="F72:F80">E72/C72*100</f>
        <v>146.91151919866445</v>
      </c>
    </row>
    <row r="73" spans="1:6" ht="15">
      <c r="A73" s="15" t="s">
        <v>35</v>
      </c>
      <c r="B73" s="36">
        <v>0.1</v>
      </c>
      <c r="C73" s="36">
        <v>0</v>
      </c>
      <c r="D73" s="40"/>
      <c r="E73" s="36">
        <v>0</v>
      </c>
      <c r="F73" s="40"/>
    </row>
    <row r="74" spans="1:6" s="4" customFormat="1" ht="15">
      <c r="A74" s="12" t="s">
        <v>14</v>
      </c>
      <c r="B74" s="56">
        <v>7.09</v>
      </c>
      <c r="C74" s="56">
        <v>5.555</v>
      </c>
      <c r="D74" s="40">
        <f t="shared" si="10"/>
        <v>78.34978843441466</v>
      </c>
      <c r="E74" s="56">
        <v>7.757</v>
      </c>
      <c r="F74" s="40">
        <f t="shared" si="12"/>
        <v>139.63996399639964</v>
      </c>
    </row>
    <row r="75" spans="1:6" s="4" customFormat="1" ht="15">
      <c r="A75" s="15" t="s">
        <v>32</v>
      </c>
      <c r="B75" s="36">
        <v>2.94</v>
      </c>
      <c r="C75" s="43">
        <v>2.3</v>
      </c>
      <c r="D75" s="40">
        <f t="shared" si="10"/>
        <v>78.2312925170068</v>
      </c>
      <c r="E75" s="43">
        <v>3.5</v>
      </c>
      <c r="F75" s="40">
        <f t="shared" si="12"/>
        <v>152.17391304347828</v>
      </c>
    </row>
    <row r="76" spans="1:6" s="4" customFormat="1" ht="30">
      <c r="A76" s="15" t="s">
        <v>33</v>
      </c>
      <c r="B76" s="40">
        <v>4</v>
      </c>
      <c r="C76" s="36">
        <v>3.1</v>
      </c>
      <c r="D76" s="40">
        <f t="shared" si="10"/>
        <v>77.5</v>
      </c>
      <c r="E76" s="36">
        <v>4.1</v>
      </c>
      <c r="F76" s="40">
        <f t="shared" si="12"/>
        <v>132.25806451612902</v>
      </c>
    </row>
    <row r="77" spans="1:6" s="4" customFormat="1" ht="15">
      <c r="A77" s="15" t="s">
        <v>35</v>
      </c>
      <c r="B77" s="56">
        <v>0.15</v>
      </c>
      <c r="C77" s="36">
        <v>0.155</v>
      </c>
      <c r="D77" s="40">
        <f t="shared" si="10"/>
        <v>103.33333333333334</v>
      </c>
      <c r="E77" s="36">
        <v>0.157</v>
      </c>
      <c r="F77" s="40">
        <f t="shared" si="12"/>
        <v>101.29032258064517</v>
      </c>
    </row>
    <row r="78" spans="1:12" ht="15">
      <c r="A78" s="12" t="s">
        <v>96</v>
      </c>
      <c r="B78" s="56">
        <v>1.613</v>
      </c>
      <c r="C78" s="56">
        <v>0.908</v>
      </c>
      <c r="D78" s="37">
        <f t="shared" si="10"/>
        <v>56.29262244265344</v>
      </c>
      <c r="E78" s="39">
        <v>0.858</v>
      </c>
      <c r="F78" s="40">
        <f t="shared" si="12"/>
        <v>94.49339207048457</v>
      </c>
      <c r="G78" s="8"/>
      <c r="L78" s="8"/>
    </row>
    <row r="79" spans="1:6" s="4" customFormat="1" ht="15.75" customHeight="1" hidden="1">
      <c r="A79" s="15" t="s">
        <v>32</v>
      </c>
      <c r="B79" s="33"/>
      <c r="C79" s="33"/>
      <c r="D79" s="37" t="e">
        <f t="shared" si="10"/>
        <v>#DIV/0!</v>
      </c>
      <c r="E79" s="33"/>
      <c r="F79" s="40" t="e">
        <f t="shared" si="12"/>
        <v>#DIV/0!</v>
      </c>
    </row>
    <row r="80" spans="1:6" s="4" customFormat="1" ht="15.75" customHeight="1">
      <c r="A80" s="15" t="s">
        <v>32</v>
      </c>
      <c r="B80" s="56">
        <v>0.008</v>
      </c>
      <c r="C80" s="56">
        <v>0.008</v>
      </c>
      <c r="D80" s="37">
        <f t="shared" si="10"/>
        <v>100</v>
      </c>
      <c r="E80" s="56">
        <v>0.008</v>
      </c>
      <c r="F80" s="40">
        <f t="shared" si="12"/>
        <v>100</v>
      </c>
    </row>
    <row r="81" spans="1:6" s="4" customFormat="1" ht="31.5" customHeight="1">
      <c r="A81" s="15" t="s">
        <v>33</v>
      </c>
      <c r="B81" s="56"/>
      <c r="C81" s="56">
        <v>0.1</v>
      </c>
      <c r="D81" s="37"/>
      <c r="E81" s="56"/>
      <c r="F81" s="40"/>
    </row>
    <row r="82" spans="1:7" s="4" customFormat="1" ht="15" customHeight="1">
      <c r="A82" s="15" t="s">
        <v>35</v>
      </c>
      <c r="B82" s="56">
        <v>1.605</v>
      </c>
      <c r="C82" s="56">
        <v>0.8</v>
      </c>
      <c r="D82" s="40">
        <f>C82/B82*100</f>
        <v>49.844236760124616</v>
      </c>
      <c r="E82" s="56">
        <v>0.85</v>
      </c>
      <c r="F82" s="40">
        <f>E82/C82*100</f>
        <v>106.25</v>
      </c>
      <c r="G82" s="8"/>
    </row>
    <row r="83" spans="1:7" ht="15">
      <c r="A83" s="12" t="s">
        <v>97</v>
      </c>
      <c r="B83" s="56">
        <v>4.637</v>
      </c>
      <c r="C83" s="56">
        <v>7.3</v>
      </c>
      <c r="D83" s="40">
        <f>C83/B83*100</f>
        <v>157.42937243907699</v>
      </c>
      <c r="E83" s="39">
        <v>8.36</v>
      </c>
      <c r="F83" s="40">
        <f>E83/C83*100</f>
        <v>114.52054794520548</v>
      </c>
      <c r="G83" s="8"/>
    </row>
    <row r="84" spans="1:6" s="4" customFormat="1" ht="15.75" customHeight="1" hidden="1">
      <c r="A84" s="15" t="s">
        <v>32</v>
      </c>
      <c r="B84" s="33"/>
      <c r="C84" s="33"/>
      <c r="D84" s="33"/>
      <c r="E84" s="37"/>
      <c r="F84" s="38"/>
    </row>
    <row r="85" spans="1:7" s="4" customFormat="1" ht="33" customHeight="1">
      <c r="A85" s="15" t="s">
        <v>33</v>
      </c>
      <c r="B85" s="56">
        <v>2.558</v>
      </c>
      <c r="C85" s="56">
        <v>6</v>
      </c>
      <c r="D85" s="40">
        <f>C85/B85*100</f>
        <v>234.55824863174354</v>
      </c>
      <c r="E85" s="56">
        <v>7</v>
      </c>
      <c r="F85" s="40">
        <f>E85/C85*100</f>
        <v>116.66666666666667</v>
      </c>
      <c r="G85" s="8"/>
    </row>
    <row r="86" spans="1:6" s="4" customFormat="1" ht="15.75" customHeight="1">
      <c r="A86" s="15" t="s">
        <v>35</v>
      </c>
      <c r="B86" s="56">
        <v>2.079</v>
      </c>
      <c r="C86" s="56">
        <v>1.2</v>
      </c>
      <c r="D86" s="40">
        <f>C86/B86*100</f>
        <v>57.72005772005772</v>
      </c>
      <c r="E86" s="56">
        <v>1.25</v>
      </c>
      <c r="F86" s="40">
        <f>E86/C86*100</f>
        <v>104.16666666666667</v>
      </c>
    </row>
    <row r="87" spans="1:6" ht="15.75" customHeight="1">
      <c r="A87" s="12" t="s">
        <v>98</v>
      </c>
      <c r="B87" s="56">
        <v>1.08</v>
      </c>
      <c r="C87" s="56">
        <v>0.64</v>
      </c>
      <c r="D87" s="37">
        <f>C87/B87*100</f>
        <v>59.25925925925925</v>
      </c>
      <c r="E87" s="39">
        <v>0.89</v>
      </c>
      <c r="F87" s="40">
        <f>E87/C87*100</f>
        <v>139.0625</v>
      </c>
    </row>
    <row r="88" spans="1:6" s="4" customFormat="1" ht="15" customHeight="1" hidden="1">
      <c r="A88" s="15" t="s">
        <v>32</v>
      </c>
      <c r="B88" s="39"/>
      <c r="C88" s="39"/>
      <c r="D88" s="33"/>
      <c r="E88" s="33"/>
      <c r="F88" s="38"/>
    </row>
    <row r="89" spans="1:6" s="4" customFormat="1" ht="32.25" customHeight="1">
      <c r="A89" s="15" t="s">
        <v>33</v>
      </c>
      <c r="B89" s="43">
        <v>0.81</v>
      </c>
      <c r="C89" s="43">
        <v>0.4</v>
      </c>
      <c r="D89" s="40">
        <f>C89/B89*100</f>
        <v>49.382716049382715</v>
      </c>
      <c r="E89" s="43">
        <v>0.65</v>
      </c>
      <c r="F89" s="40">
        <f>E89/C89*100</f>
        <v>162.5</v>
      </c>
    </row>
    <row r="90" spans="1:6" s="4" customFormat="1" ht="15.75" customHeight="1">
      <c r="A90" s="15" t="s">
        <v>35</v>
      </c>
      <c r="B90" s="56">
        <v>0.27</v>
      </c>
      <c r="C90" s="56">
        <v>0.24</v>
      </c>
      <c r="D90" s="40">
        <f>C90/B90*100</f>
        <v>88.88888888888889</v>
      </c>
      <c r="E90" s="56">
        <v>0.24</v>
      </c>
      <c r="F90" s="40">
        <f>E90/C90*100</f>
        <v>100</v>
      </c>
    </row>
    <row r="91" spans="1:6" s="4" customFormat="1" ht="15.75" customHeight="1">
      <c r="A91" s="15" t="s">
        <v>99</v>
      </c>
      <c r="B91" s="56">
        <v>0.066</v>
      </c>
      <c r="C91" s="36">
        <v>0.066</v>
      </c>
      <c r="D91" s="40">
        <f>C91/B91*100</f>
        <v>100</v>
      </c>
      <c r="E91" s="56">
        <v>0.067</v>
      </c>
      <c r="F91" s="40">
        <f>E91/C91*100</f>
        <v>101.51515151515152</v>
      </c>
    </row>
    <row r="92" spans="1:6" s="4" customFormat="1" ht="15.75" customHeight="1" hidden="1">
      <c r="A92" s="15" t="s">
        <v>32</v>
      </c>
      <c r="B92" s="37"/>
      <c r="C92" s="37"/>
      <c r="D92" s="37"/>
      <c r="E92" s="37"/>
      <c r="F92" s="40"/>
    </row>
    <row r="93" spans="1:6" s="4" customFormat="1" ht="15.75" customHeight="1" hidden="1">
      <c r="A93" s="15" t="s">
        <v>33</v>
      </c>
      <c r="B93" s="39"/>
      <c r="C93" s="39"/>
      <c r="D93" s="39"/>
      <c r="E93" s="39"/>
      <c r="F93" s="56"/>
    </row>
    <row r="94" spans="1:6" s="4" customFormat="1" ht="15.75" customHeight="1">
      <c r="A94" s="15" t="s">
        <v>34</v>
      </c>
      <c r="B94" s="36">
        <v>0.066</v>
      </c>
      <c r="C94" s="36">
        <v>0.066</v>
      </c>
      <c r="D94" s="40">
        <f aca="true" t="shared" si="13" ref="D94:D103">C94/B94*100</f>
        <v>100</v>
      </c>
      <c r="E94" s="56">
        <v>0.067</v>
      </c>
      <c r="F94" s="40">
        <f aca="true" t="shared" si="14" ref="F94:F103">E94/C94*100</f>
        <v>101.51515151515152</v>
      </c>
    </row>
    <row r="95" spans="1:6" ht="17.25" customHeight="1">
      <c r="A95" s="16" t="s">
        <v>123</v>
      </c>
      <c r="B95" s="39">
        <v>4.416</v>
      </c>
      <c r="C95" s="39">
        <v>4.504</v>
      </c>
      <c r="D95" s="40">
        <f t="shared" si="13"/>
        <v>101.99275362318838</v>
      </c>
      <c r="E95" s="39">
        <v>4.61</v>
      </c>
      <c r="F95" s="40">
        <f t="shared" si="14"/>
        <v>102.35346358792185</v>
      </c>
    </row>
    <row r="96" spans="1:6" ht="18" customHeight="1">
      <c r="A96" s="15" t="s">
        <v>32</v>
      </c>
      <c r="B96" s="40">
        <v>2.3</v>
      </c>
      <c r="C96" s="40">
        <v>2.2</v>
      </c>
      <c r="D96" s="40">
        <f t="shared" si="13"/>
        <v>95.6521739130435</v>
      </c>
      <c r="E96" s="40">
        <v>2.3</v>
      </c>
      <c r="F96" s="40">
        <f t="shared" si="14"/>
        <v>104.54545454545452</v>
      </c>
    </row>
    <row r="97" spans="1:7" ht="30.75" customHeight="1">
      <c r="A97" s="15" t="s">
        <v>33</v>
      </c>
      <c r="B97" s="56">
        <v>0.756</v>
      </c>
      <c r="C97" s="56">
        <v>0.9</v>
      </c>
      <c r="D97" s="40">
        <f t="shared" si="13"/>
        <v>119.04761904761905</v>
      </c>
      <c r="E97" s="56">
        <v>0.9</v>
      </c>
      <c r="F97" s="40">
        <f t="shared" si="14"/>
        <v>100</v>
      </c>
      <c r="G97" s="8"/>
    </row>
    <row r="98" spans="1:6" ht="15">
      <c r="A98" s="15" t="s">
        <v>35</v>
      </c>
      <c r="B98" s="56">
        <v>1.36</v>
      </c>
      <c r="C98" s="56">
        <v>1.404</v>
      </c>
      <c r="D98" s="40">
        <f t="shared" si="13"/>
        <v>103.23529411764704</v>
      </c>
      <c r="E98" s="56">
        <v>1.41</v>
      </c>
      <c r="F98" s="40">
        <f t="shared" si="14"/>
        <v>100.42735042735043</v>
      </c>
    </row>
    <row r="99" spans="1:6" ht="15">
      <c r="A99" s="12" t="s">
        <v>100</v>
      </c>
      <c r="B99" s="39">
        <v>17.31</v>
      </c>
      <c r="C99" s="39">
        <v>16.82</v>
      </c>
      <c r="D99" s="37">
        <f t="shared" si="13"/>
        <v>97.16926632004622</v>
      </c>
      <c r="E99" s="39">
        <v>16.84</v>
      </c>
      <c r="F99" s="40">
        <f t="shared" si="14"/>
        <v>100.11890606420928</v>
      </c>
    </row>
    <row r="100" spans="1:6" ht="15" customHeight="1">
      <c r="A100" s="15" t="s">
        <v>32</v>
      </c>
      <c r="B100" s="56">
        <v>16.192</v>
      </c>
      <c r="C100" s="56">
        <v>15.75</v>
      </c>
      <c r="D100" s="40">
        <f t="shared" si="13"/>
        <v>97.27025691699605</v>
      </c>
      <c r="E100" s="56">
        <v>15.75</v>
      </c>
      <c r="F100" s="40">
        <f t="shared" si="14"/>
        <v>100</v>
      </c>
    </row>
    <row r="101" spans="1:6" ht="30" customHeight="1">
      <c r="A101" s="15" t="s">
        <v>33</v>
      </c>
      <c r="B101" s="56">
        <v>0.18</v>
      </c>
      <c r="C101" s="56">
        <v>0.14</v>
      </c>
      <c r="D101" s="40">
        <f t="shared" si="13"/>
        <v>77.77777777777779</v>
      </c>
      <c r="E101" s="56">
        <v>0.15</v>
      </c>
      <c r="F101" s="40">
        <f t="shared" si="14"/>
        <v>107.14285714285714</v>
      </c>
    </row>
    <row r="102" spans="1:6" ht="15">
      <c r="A102" s="15" t="s">
        <v>35</v>
      </c>
      <c r="B102" s="36">
        <v>0.938</v>
      </c>
      <c r="C102" s="56">
        <v>0.93</v>
      </c>
      <c r="D102" s="40">
        <f t="shared" si="13"/>
        <v>99.14712153518124</v>
      </c>
      <c r="E102" s="56">
        <v>0.94</v>
      </c>
      <c r="F102" s="40">
        <f t="shared" si="14"/>
        <v>101.0752688172043</v>
      </c>
    </row>
    <row r="103" spans="1:6" ht="15">
      <c r="A103" s="12" t="s">
        <v>49</v>
      </c>
      <c r="B103" s="39">
        <v>11.28</v>
      </c>
      <c r="C103" s="39">
        <v>11.287</v>
      </c>
      <c r="D103" s="37">
        <f t="shared" si="13"/>
        <v>100.06205673758866</v>
      </c>
      <c r="E103" s="39">
        <v>11.295</v>
      </c>
      <c r="F103" s="40">
        <f t="shared" si="14"/>
        <v>100.07087800124035</v>
      </c>
    </row>
    <row r="104" spans="1:6" s="4" customFormat="1" ht="15.75" customHeight="1" hidden="1">
      <c r="A104" s="15" t="s">
        <v>32</v>
      </c>
      <c r="B104" s="37"/>
      <c r="C104" s="37"/>
      <c r="D104" s="37"/>
      <c r="E104" s="37"/>
      <c r="F104" s="40"/>
    </row>
    <row r="105" spans="1:7" s="4" customFormat="1" ht="15.75" customHeight="1">
      <c r="A105" s="15" t="s">
        <v>32</v>
      </c>
      <c r="B105" s="56">
        <v>0.2</v>
      </c>
      <c r="C105" s="36">
        <v>0.205</v>
      </c>
      <c r="D105" s="40">
        <f>C105/B105*100</f>
        <v>102.49999999999999</v>
      </c>
      <c r="E105" s="56">
        <v>0.21</v>
      </c>
      <c r="F105" s="40">
        <f>E105/C105*100</f>
        <v>102.4390243902439</v>
      </c>
      <c r="G105" s="8"/>
    </row>
    <row r="106" spans="1:6" s="4" customFormat="1" ht="30.75" customHeight="1">
      <c r="A106" s="15" t="s">
        <v>33</v>
      </c>
      <c r="B106" s="56">
        <v>1.58</v>
      </c>
      <c r="C106" s="56">
        <v>1.582</v>
      </c>
      <c r="D106" s="40">
        <f>C106/B106*100</f>
        <v>100.12658227848101</v>
      </c>
      <c r="E106" s="36">
        <v>1.585</v>
      </c>
      <c r="F106" s="40">
        <f>E106/C106*100</f>
        <v>100.18963337547409</v>
      </c>
    </row>
    <row r="107" spans="1:6" s="4" customFormat="1" ht="16.5" customHeight="1">
      <c r="A107" s="15" t="s">
        <v>35</v>
      </c>
      <c r="B107" s="40">
        <v>9.5</v>
      </c>
      <c r="C107" s="36">
        <v>9.5</v>
      </c>
      <c r="D107" s="40">
        <f>C107/B107*100</f>
        <v>100</v>
      </c>
      <c r="E107" s="36">
        <v>9.5</v>
      </c>
      <c r="F107" s="40">
        <f>E107/C107*100</f>
        <v>100</v>
      </c>
    </row>
    <row r="108" spans="1:6" ht="29.25" customHeight="1">
      <c r="A108" s="12" t="s">
        <v>50</v>
      </c>
      <c r="B108" s="40">
        <v>167.8</v>
      </c>
      <c r="C108" s="40">
        <v>210</v>
      </c>
      <c r="D108" s="40">
        <f>C108/B108*100</f>
        <v>125.14898688915375</v>
      </c>
      <c r="E108" s="40">
        <v>210</v>
      </c>
      <c r="F108" s="40">
        <f>E108/C108*100</f>
        <v>100</v>
      </c>
    </row>
    <row r="109" spans="1:6" s="4" customFormat="1" ht="15" customHeight="1" hidden="1">
      <c r="A109" s="15" t="s">
        <v>32</v>
      </c>
      <c r="B109" s="33"/>
      <c r="C109" s="33"/>
      <c r="D109" s="37"/>
      <c r="E109" s="33"/>
      <c r="F109" s="40"/>
    </row>
    <row r="110" spans="1:6" s="4" customFormat="1" ht="33" customHeight="1">
      <c r="A110" s="15" t="s">
        <v>33</v>
      </c>
      <c r="B110" s="40">
        <v>167.8</v>
      </c>
      <c r="C110" s="40">
        <v>210</v>
      </c>
      <c r="D110" s="40">
        <f>C110/B110*100</f>
        <v>125.14898688915375</v>
      </c>
      <c r="E110" s="40">
        <v>210</v>
      </c>
      <c r="F110" s="40">
        <f>E110/C110*100</f>
        <v>100</v>
      </c>
    </row>
    <row r="111" spans="1:6" s="4" customFormat="1" ht="14.25" customHeight="1" hidden="1">
      <c r="A111" s="15" t="s">
        <v>35</v>
      </c>
      <c r="B111" s="37"/>
      <c r="C111" s="37"/>
      <c r="D111" s="40" t="e">
        <f>C111/B111*100</f>
        <v>#DIV/0!</v>
      </c>
      <c r="E111" s="37"/>
      <c r="F111" s="40" t="e">
        <f>E111/C111*100</f>
        <v>#DIV/0!</v>
      </c>
    </row>
    <row r="112" spans="1:6" ht="28.5">
      <c r="A112" s="51" t="s">
        <v>30</v>
      </c>
      <c r="B112" s="37"/>
      <c r="C112" s="37"/>
      <c r="D112" s="40"/>
      <c r="E112" s="37"/>
      <c r="F112" s="40"/>
    </row>
    <row r="113" spans="1:6" ht="15.75" customHeight="1">
      <c r="A113" s="12" t="s">
        <v>31</v>
      </c>
      <c r="B113" s="33">
        <v>4944</v>
      </c>
      <c r="C113" s="33">
        <v>4988</v>
      </c>
      <c r="D113" s="40">
        <f aca="true" t="shared" si="15" ref="D113:D120">C113/B113*100</f>
        <v>100.88996763754045</v>
      </c>
      <c r="E113" s="33">
        <v>5093</v>
      </c>
      <c r="F113" s="40">
        <f aca="true" t="shared" si="16" ref="F113:F120">E113/C113*100</f>
        <v>102.10505212510024</v>
      </c>
    </row>
    <row r="114" spans="1:6" s="4" customFormat="1" ht="16.5" customHeight="1">
      <c r="A114" s="15" t="s">
        <v>32</v>
      </c>
      <c r="B114" s="36">
        <v>4421</v>
      </c>
      <c r="C114" s="36">
        <v>4492</v>
      </c>
      <c r="D114" s="40">
        <f t="shared" si="15"/>
        <v>101.60597149966071</v>
      </c>
      <c r="E114" s="36">
        <v>4593</v>
      </c>
      <c r="F114" s="40">
        <f t="shared" si="16"/>
        <v>102.24844167408726</v>
      </c>
    </row>
    <row r="115" spans="1:7" s="4" customFormat="1" ht="30">
      <c r="A115" s="15" t="s">
        <v>33</v>
      </c>
      <c r="B115" s="36">
        <v>157</v>
      </c>
      <c r="C115" s="36">
        <v>130</v>
      </c>
      <c r="D115" s="40">
        <f t="shared" si="15"/>
        <v>82.80254777070064</v>
      </c>
      <c r="E115" s="36">
        <v>130</v>
      </c>
      <c r="F115" s="40">
        <f t="shared" si="16"/>
        <v>100</v>
      </c>
      <c r="G115" s="8"/>
    </row>
    <row r="116" spans="1:6" s="4" customFormat="1" ht="14.25" customHeight="1">
      <c r="A116" s="15" t="s">
        <v>35</v>
      </c>
      <c r="B116" s="36">
        <v>366</v>
      </c>
      <c r="C116" s="36">
        <v>366</v>
      </c>
      <c r="D116" s="40">
        <f t="shared" si="15"/>
        <v>100</v>
      </c>
      <c r="E116" s="36">
        <v>370</v>
      </c>
      <c r="F116" s="40">
        <f t="shared" si="16"/>
        <v>101.09289617486338</v>
      </c>
    </row>
    <row r="117" spans="1:6" ht="30">
      <c r="A117" s="30" t="s">
        <v>36</v>
      </c>
      <c r="B117" s="33">
        <v>2407</v>
      </c>
      <c r="C117" s="33">
        <v>2400</v>
      </c>
      <c r="D117" s="40">
        <f t="shared" si="15"/>
        <v>99.7091815538014</v>
      </c>
      <c r="E117" s="33">
        <v>2401</v>
      </c>
      <c r="F117" s="40">
        <f t="shared" si="16"/>
        <v>100.04166666666667</v>
      </c>
    </row>
    <row r="118" spans="1:6" s="4" customFormat="1" ht="29.25" customHeight="1">
      <c r="A118" s="31" t="s">
        <v>32</v>
      </c>
      <c r="B118" s="36">
        <v>2220</v>
      </c>
      <c r="C118" s="36">
        <v>2221</v>
      </c>
      <c r="D118" s="40">
        <f t="shared" si="15"/>
        <v>100.04504504504506</v>
      </c>
      <c r="E118" s="36">
        <v>2221</v>
      </c>
      <c r="F118" s="40">
        <f t="shared" si="16"/>
        <v>100</v>
      </c>
    </row>
    <row r="119" spans="1:6" s="4" customFormat="1" ht="45">
      <c r="A119" s="31" t="s">
        <v>33</v>
      </c>
      <c r="B119" s="36">
        <v>34</v>
      </c>
      <c r="C119" s="36">
        <v>25</v>
      </c>
      <c r="D119" s="40">
        <f t="shared" si="15"/>
        <v>73.52941176470588</v>
      </c>
      <c r="E119" s="36">
        <v>26</v>
      </c>
      <c r="F119" s="40">
        <f t="shared" si="16"/>
        <v>104</v>
      </c>
    </row>
    <row r="120" spans="1:6" s="4" customFormat="1" ht="14.25" customHeight="1">
      <c r="A120" s="31" t="s">
        <v>35</v>
      </c>
      <c r="B120" s="36">
        <v>153</v>
      </c>
      <c r="C120" s="36">
        <v>154</v>
      </c>
      <c r="D120" s="40">
        <f t="shared" si="15"/>
        <v>100.65359477124183</v>
      </c>
      <c r="E120" s="36">
        <v>154</v>
      </c>
      <c r="F120" s="40">
        <f t="shared" si="16"/>
        <v>100</v>
      </c>
    </row>
    <row r="121" spans="1:6" ht="14.25" customHeight="1" hidden="1">
      <c r="A121" s="12" t="s">
        <v>37</v>
      </c>
      <c r="B121" s="33">
        <v>0</v>
      </c>
      <c r="C121" s="33">
        <v>0</v>
      </c>
      <c r="D121" s="33">
        <v>0</v>
      </c>
      <c r="E121" s="33">
        <v>0</v>
      </c>
      <c r="F121" s="38">
        <v>0</v>
      </c>
    </row>
    <row r="122" spans="1:6" ht="14.25" customHeight="1" hidden="1">
      <c r="A122" s="15" t="s">
        <v>32</v>
      </c>
      <c r="B122" s="33">
        <v>0</v>
      </c>
      <c r="C122" s="33">
        <v>0</v>
      </c>
      <c r="D122" s="33">
        <v>0</v>
      </c>
      <c r="E122" s="33">
        <v>0</v>
      </c>
      <c r="F122" s="38">
        <v>0</v>
      </c>
    </row>
    <row r="123" spans="1:6" ht="14.25" customHeight="1" hidden="1">
      <c r="A123" s="15" t="s">
        <v>33</v>
      </c>
      <c r="B123" s="33">
        <v>0</v>
      </c>
      <c r="C123" s="33">
        <v>0</v>
      </c>
      <c r="D123" s="33">
        <v>0</v>
      </c>
      <c r="E123" s="33">
        <v>0</v>
      </c>
      <c r="F123" s="38">
        <v>0</v>
      </c>
    </row>
    <row r="124" spans="1:6" ht="14.25" customHeight="1" hidden="1">
      <c r="A124" s="15" t="s">
        <v>35</v>
      </c>
      <c r="B124" s="33">
        <v>0</v>
      </c>
      <c r="C124" s="33">
        <v>0</v>
      </c>
      <c r="D124" s="33">
        <v>0</v>
      </c>
      <c r="E124" s="33">
        <v>0</v>
      </c>
      <c r="F124" s="38">
        <v>0</v>
      </c>
    </row>
    <row r="125" spans="1:6" ht="14.25" customHeight="1">
      <c r="A125" s="12" t="s">
        <v>38</v>
      </c>
      <c r="B125" s="36">
        <v>257</v>
      </c>
      <c r="C125" s="36">
        <v>250</v>
      </c>
      <c r="D125" s="40">
        <f aca="true" t="shared" si="17" ref="D125:D136">C125/B125*100</f>
        <v>97.27626459143968</v>
      </c>
      <c r="E125" s="36">
        <v>250</v>
      </c>
      <c r="F125" s="40">
        <f aca="true" t="shared" si="18" ref="F125:F136">E125/C125*100</f>
        <v>100</v>
      </c>
    </row>
    <row r="126" spans="1:6" ht="16.5" customHeight="1">
      <c r="A126" s="12" t="s">
        <v>39</v>
      </c>
      <c r="B126" s="38">
        <v>301</v>
      </c>
      <c r="C126" s="38">
        <v>330.5</v>
      </c>
      <c r="D126" s="40">
        <f t="shared" si="17"/>
        <v>109.80066445182723</v>
      </c>
      <c r="E126" s="38">
        <v>333</v>
      </c>
      <c r="F126" s="40">
        <f t="shared" si="18"/>
        <v>100.75642965204237</v>
      </c>
    </row>
    <row r="127" spans="1:6" ht="17.25" customHeight="1">
      <c r="A127" s="13" t="s">
        <v>110</v>
      </c>
      <c r="B127" s="58">
        <v>3182025</v>
      </c>
      <c r="C127" s="58">
        <v>3523611</v>
      </c>
      <c r="D127" s="34">
        <f t="shared" si="17"/>
        <v>110.73486223395479</v>
      </c>
      <c r="E127" s="58">
        <v>3803765</v>
      </c>
      <c r="F127" s="34">
        <f t="shared" si="18"/>
        <v>107.95076414507731</v>
      </c>
    </row>
    <row r="128" spans="1:6" ht="30">
      <c r="A128" s="28" t="s">
        <v>56</v>
      </c>
      <c r="B128" s="58">
        <v>1690605</v>
      </c>
      <c r="C128" s="58">
        <v>1879227</v>
      </c>
      <c r="D128" s="34">
        <f t="shared" si="17"/>
        <v>111.15707098937955</v>
      </c>
      <c r="E128" s="58">
        <v>2042483</v>
      </c>
      <c r="F128" s="34">
        <f t="shared" si="18"/>
        <v>108.68740178807563</v>
      </c>
    </row>
    <row r="129" spans="1:6" ht="15">
      <c r="A129" s="53" t="s">
        <v>111</v>
      </c>
      <c r="B129" s="58">
        <v>107560</v>
      </c>
      <c r="C129" s="58">
        <v>109087</v>
      </c>
      <c r="D129" s="40">
        <f t="shared" si="17"/>
        <v>101.41967274079585</v>
      </c>
      <c r="E129" s="58">
        <v>115341</v>
      </c>
      <c r="F129" s="40">
        <f t="shared" si="18"/>
        <v>105.73303876722248</v>
      </c>
    </row>
    <row r="130" spans="1:6" ht="30">
      <c r="A130" s="53" t="s">
        <v>56</v>
      </c>
      <c r="B130" s="34">
        <v>1019</v>
      </c>
      <c r="C130" s="34">
        <v>1150</v>
      </c>
      <c r="D130" s="40">
        <f t="shared" si="17"/>
        <v>112.85574092247302</v>
      </c>
      <c r="E130" s="34">
        <v>1230</v>
      </c>
      <c r="F130" s="40">
        <f t="shared" si="18"/>
        <v>106.95652173913044</v>
      </c>
    </row>
    <row r="131" spans="1:6" ht="48" customHeight="1" hidden="1">
      <c r="A131" s="69" t="s">
        <v>104</v>
      </c>
      <c r="B131" s="70">
        <v>4143</v>
      </c>
      <c r="C131" s="70">
        <v>4800</v>
      </c>
      <c r="D131" s="71">
        <f t="shared" si="17"/>
        <v>115.8580738595221</v>
      </c>
      <c r="E131" s="70">
        <v>5252</v>
      </c>
      <c r="F131" s="71">
        <f t="shared" si="18"/>
        <v>109.41666666666667</v>
      </c>
    </row>
    <row r="132" spans="1:6" s="8" customFormat="1" ht="46.5" customHeight="1">
      <c r="A132" s="53" t="s">
        <v>113</v>
      </c>
      <c r="B132" s="54">
        <v>104831</v>
      </c>
      <c r="C132" s="54">
        <v>242233</v>
      </c>
      <c r="D132" s="55">
        <f t="shared" si="17"/>
        <v>231.07000791750534</v>
      </c>
      <c r="E132" s="54">
        <v>123809</v>
      </c>
      <c r="F132" s="55">
        <f t="shared" si="18"/>
        <v>51.11153311068269</v>
      </c>
    </row>
    <row r="133" spans="1:6" ht="32.25" customHeight="1">
      <c r="A133" s="28" t="s">
        <v>56</v>
      </c>
      <c r="B133" s="54">
        <v>84031</v>
      </c>
      <c r="C133" s="54">
        <v>221223</v>
      </c>
      <c r="D133" s="55">
        <f t="shared" si="17"/>
        <v>263.26355749663816</v>
      </c>
      <c r="E133" s="54">
        <v>102309</v>
      </c>
      <c r="F133" s="55">
        <f t="shared" si="18"/>
        <v>46.246999633853626</v>
      </c>
    </row>
    <row r="134" spans="1:6" ht="48.75" customHeight="1">
      <c r="A134" s="13" t="s">
        <v>69</v>
      </c>
      <c r="B134" s="56">
        <v>542.028</v>
      </c>
      <c r="C134" s="56">
        <v>964.74</v>
      </c>
      <c r="D134" s="55">
        <f t="shared" si="17"/>
        <v>177.98711505678673</v>
      </c>
      <c r="E134" s="56">
        <v>912.54</v>
      </c>
      <c r="F134" s="55">
        <f t="shared" si="18"/>
        <v>94.58921574724796</v>
      </c>
    </row>
    <row r="135" spans="1:6" ht="34.5" customHeight="1">
      <c r="A135" s="13" t="s">
        <v>70</v>
      </c>
      <c r="B135" s="56">
        <v>451.509</v>
      </c>
      <c r="C135" s="56">
        <v>389.705</v>
      </c>
      <c r="D135" s="55">
        <f t="shared" si="17"/>
        <v>86.31167927992576</v>
      </c>
      <c r="E135" s="56">
        <v>516.51</v>
      </c>
      <c r="F135" s="55">
        <f t="shared" si="18"/>
        <v>132.53871518199665</v>
      </c>
    </row>
    <row r="136" spans="1:7" ht="45">
      <c r="A136" s="13" t="s">
        <v>122</v>
      </c>
      <c r="B136" s="57">
        <v>189000</v>
      </c>
      <c r="C136" s="57">
        <v>152000</v>
      </c>
      <c r="D136" s="55">
        <f t="shared" si="17"/>
        <v>80.42328042328042</v>
      </c>
      <c r="E136" s="57">
        <v>160000</v>
      </c>
      <c r="F136" s="55">
        <f t="shared" si="18"/>
        <v>105.26315789473684</v>
      </c>
      <c r="G136" s="8"/>
    </row>
    <row r="137" spans="1:6" ht="32.25" customHeight="1">
      <c r="A137" s="13" t="s">
        <v>56</v>
      </c>
      <c r="B137" s="36">
        <v>44800</v>
      </c>
      <c r="C137" s="40">
        <v>0</v>
      </c>
      <c r="D137" s="55"/>
      <c r="E137" s="36">
        <v>0</v>
      </c>
      <c r="F137" s="55"/>
    </row>
    <row r="138" spans="1:6" ht="16.5" customHeight="1">
      <c r="A138" s="51" t="s">
        <v>5</v>
      </c>
      <c r="B138" s="35"/>
      <c r="C138" s="35"/>
      <c r="D138" s="36"/>
      <c r="E138" s="83"/>
      <c r="F138" s="84"/>
    </row>
    <row r="139" spans="1:6" ht="30">
      <c r="A139" s="16" t="s">
        <v>43</v>
      </c>
      <c r="B139" s="36">
        <v>1245</v>
      </c>
      <c r="C139" s="36">
        <v>1254</v>
      </c>
      <c r="D139" s="81">
        <f>C139/B139*100</f>
        <v>100.72289156626506</v>
      </c>
      <c r="E139" s="36">
        <v>1294</v>
      </c>
      <c r="F139" s="40">
        <f>E139/C139*100</f>
        <v>103.18979266347688</v>
      </c>
    </row>
    <row r="140" spans="1:6" ht="14.25">
      <c r="A140" s="52" t="s">
        <v>6</v>
      </c>
      <c r="B140" s="37"/>
      <c r="C140" s="37"/>
      <c r="D140" s="37"/>
      <c r="E140" s="37"/>
      <c r="F140" s="68"/>
    </row>
    <row r="141" spans="1:6" ht="15">
      <c r="A141" s="16" t="s">
        <v>82</v>
      </c>
      <c r="B141" s="58">
        <v>2824</v>
      </c>
      <c r="C141" s="58">
        <v>2871</v>
      </c>
      <c r="D141" s="40">
        <f>C141/B141*100</f>
        <v>101.66430594900851</v>
      </c>
      <c r="E141" s="58">
        <v>2887</v>
      </c>
      <c r="F141" s="40">
        <f>E141/C141*100</f>
        <v>100.55729710902123</v>
      </c>
    </row>
    <row r="142" spans="1:6" ht="19.5" customHeight="1" hidden="1">
      <c r="A142" s="16" t="s">
        <v>83</v>
      </c>
      <c r="B142" s="46">
        <v>0</v>
      </c>
      <c r="C142" s="46">
        <v>0</v>
      </c>
      <c r="D142" s="47" t="e">
        <f>C142/B142*100</f>
        <v>#DIV/0!</v>
      </c>
      <c r="E142" s="46">
        <v>0</v>
      </c>
      <c r="F142" s="47" t="e">
        <f aca="true" t="shared" si="19" ref="F142:F147">E142/C142*100</f>
        <v>#DIV/0!</v>
      </c>
    </row>
    <row r="143" spans="1:6" ht="15">
      <c r="A143" s="16" t="s">
        <v>84</v>
      </c>
      <c r="B143" s="33">
        <v>2513</v>
      </c>
      <c r="C143" s="33">
        <v>2507</v>
      </c>
      <c r="D143" s="40">
        <f>C143/B143*100</f>
        <v>99.76124154397135</v>
      </c>
      <c r="E143" s="33">
        <v>2539</v>
      </c>
      <c r="F143" s="40">
        <f t="shared" si="19"/>
        <v>101.2764260071799</v>
      </c>
    </row>
    <row r="144" spans="1:6" ht="15">
      <c r="A144" s="16" t="s">
        <v>85</v>
      </c>
      <c r="B144" s="33">
        <v>0</v>
      </c>
      <c r="C144" s="33">
        <v>0</v>
      </c>
      <c r="D144" s="40">
        <v>0</v>
      </c>
      <c r="E144" s="33">
        <v>0</v>
      </c>
      <c r="F144" s="40">
        <v>0</v>
      </c>
    </row>
    <row r="145" spans="1:6" ht="14.25">
      <c r="A145" s="9" t="s">
        <v>7</v>
      </c>
      <c r="B145" s="39"/>
      <c r="C145" s="39"/>
      <c r="D145" s="40"/>
      <c r="E145" s="39"/>
      <c r="F145" s="40"/>
    </row>
    <row r="146" spans="1:6" ht="19.5" customHeight="1" hidden="1">
      <c r="A146" s="12" t="s">
        <v>86</v>
      </c>
      <c r="B146" s="33"/>
      <c r="C146" s="33"/>
      <c r="D146" s="40"/>
      <c r="E146" s="33"/>
      <c r="F146" s="40"/>
    </row>
    <row r="147" spans="1:6" ht="16.5" customHeight="1">
      <c r="A147" s="15" t="s">
        <v>84</v>
      </c>
      <c r="B147" s="33">
        <v>659</v>
      </c>
      <c r="C147" s="33">
        <v>678</v>
      </c>
      <c r="D147" s="40">
        <f>C147/B147*100</f>
        <v>102.88315629742033</v>
      </c>
      <c r="E147" s="33">
        <v>635</v>
      </c>
      <c r="F147" s="40">
        <f t="shared" si="19"/>
        <v>93.65781710914455</v>
      </c>
    </row>
    <row r="148" spans="1:6" ht="16.5" customHeight="1" hidden="1">
      <c r="A148" s="15" t="s">
        <v>85</v>
      </c>
      <c r="B148" s="33">
        <v>0</v>
      </c>
      <c r="C148" s="33">
        <v>0</v>
      </c>
      <c r="D148" s="40">
        <v>0</v>
      </c>
      <c r="E148" s="33">
        <v>0</v>
      </c>
      <c r="F148" s="40">
        <v>0</v>
      </c>
    </row>
    <row r="149" spans="1:6" ht="45" hidden="1">
      <c r="A149" s="12" t="s">
        <v>8</v>
      </c>
      <c r="B149" s="41"/>
      <c r="C149" s="41"/>
      <c r="D149" s="42" t="e">
        <f>C149/B149*100</f>
        <v>#DIV/0!</v>
      </c>
      <c r="E149" s="42"/>
      <c r="F149" s="42" t="e">
        <f>E149/C149*100</f>
        <v>#DIV/0!</v>
      </c>
    </row>
    <row r="150" spans="1:6" ht="14.25">
      <c r="A150" s="10" t="s">
        <v>9</v>
      </c>
      <c r="B150" s="43"/>
      <c r="C150" s="43"/>
      <c r="D150" s="43"/>
      <c r="E150" s="43"/>
      <c r="F150" s="43"/>
    </row>
    <row r="151" spans="1:12" ht="30">
      <c r="A151" s="16" t="s">
        <v>101</v>
      </c>
      <c r="B151" s="43">
        <v>8.278</v>
      </c>
      <c r="C151" s="43">
        <v>8.81</v>
      </c>
      <c r="D151" s="40">
        <f>C151/B151*100</f>
        <v>106.42667310944674</v>
      </c>
      <c r="E151" s="43">
        <v>5.81</v>
      </c>
      <c r="F151" s="40">
        <f>E151/C151*100</f>
        <v>65.94778660612938</v>
      </c>
      <c r="G151" s="82"/>
      <c r="H151" s="82"/>
      <c r="I151" s="82"/>
      <c r="J151" s="82"/>
      <c r="K151" s="82"/>
      <c r="L151" s="82"/>
    </row>
    <row r="152" spans="1:12" ht="32.25" customHeight="1">
      <c r="A152" s="16" t="s">
        <v>102</v>
      </c>
      <c r="B152" s="43">
        <v>7.178</v>
      </c>
      <c r="C152" s="43">
        <v>5.28</v>
      </c>
      <c r="D152" s="40">
        <f>C152/B152*100</f>
        <v>73.55809417665088</v>
      </c>
      <c r="E152" s="43">
        <v>5.81</v>
      </c>
      <c r="F152" s="40">
        <f>E152/C152*100</f>
        <v>110.03787878787878</v>
      </c>
      <c r="G152" s="82"/>
      <c r="H152" s="82"/>
      <c r="I152" s="82"/>
      <c r="J152" s="82"/>
      <c r="K152" s="82"/>
      <c r="L152" s="82"/>
    </row>
    <row r="153" spans="1:12" ht="32.25" customHeight="1">
      <c r="A153" s="16" t="s">
        <v>10</v>
      </c>
      <c r="B153" s="43">
        <v>31.261725535610886</v>
      </c>
      <c r="C153" s="43">
        <v>32.21</v>
      </c>
      <c r="D153" s="40">
        <f>C153/B153*100</f>
        <v>103.03334012484025</v>
      </c>
      <c r="E153" s="43">
        <v>32.8</v>
      </c>
      <c r="F153" s="40">
        <f>E153/C153*100</f>
        <v>101.83172927662216</v>
      </c>
      <c r="G153" s="82"/>
      <c r="H153" s="82"/>
      <c r="I153" s="82"/>
      <c r="J153" s="82"/>
      <c r="K153" s="82"/>
      <c r="L153" s="82"/>
    </row>
    <row r="154" spans="1:12" ht="28.5">
      <c r="A154" s="52" t="s">
        <v>11</v>
      </c>
      <c r="B154" s="36"/>
      <c r="C154" s="36"/>
      <c r="D154" s="36"/>
      <c r="E154" s="36"/>
      <c r="F154" s="36"/>
      <c r="G154" s="82"/>
      <c r="H154" s="82"/>
      <c r="I154" s="82"/>
      <c r="J154" s="82"/>
      <c r="K154" s="82"/>
      <c r="L154" s="82"/>
    </row>
    <row r="155" spans="1:12" ht="16.5" customHeight="1">
      <c r="A155" s="16" t="s">
        <v>44</v>
      </c>
      <c r="B155" s="40">
        <v>56.345280334786565</v>
      </c>
      <c r="C155" s="40">
        <v>61</v>
      </c>
      <c r="D155" s="40">
        <f>C155/B155*100</f>
        <v>108.26106399250568</v>
      </c>
      <c r="E155" s="40">
        <v>61.5</v>
      </c>
      <c r="F155" s="40">
        <f>E155/C155*100</f>
        <v>100.81967213114753</v>
      </c>
      <c r="G155" s="82"/>
      <c r="H155" s="82"/>
      <c r="I155" s="82"/>
      <c r="J155" s="82"/>
      <c r="K155" s="82"/>
      <c r="L155" s="82"/>
    </row>
    <row r="156" spans="1:12" ht="30.75" customHeight="1">
      <c r="A156" s="16" t="s">
        <v>45</v>
      </c>
      <c r="B156" s="40">
        <v>265.73733511230375</v>
      </c>
      <c r="C156" s="40">
        <v>268.0524274717296</v>
      </c>
      <c r="D156" s="40">
        <f>C156/B156*100</f>
        <v>100.87119574614813</v>
      </c>
      <c r="E156" s="40">
        <v>270.48185705927494</v>
      </c>
      <c r="F156" s="40">
        <f>E156/C156*100</f>
        <v>100.90632627745988</v>
      </c>
      <c r="G156" s="82"/>
      <c r="H156" s="82"/>
      <c r="I156" s="82"/>
      <c r="J156" s="82"/>
      <c r="K156" s="82"/>
      <c r="L156" s="82"/>
    </row>
    <row r="157" spans="1:12" ht="15">
      <c r="A157" s="16" t="s">
        <v>46</v>
      </c>
      <c r="B157" s="40">
        <v>52.140408668011446</v>
      </c>
      <c r="C157" s="40">
        <v>52.50948026302443</v>
      </c>
      <c r="D157" s="40">
        <f>C157/B157*100</f>
        <v>100.70784177654406</v>
      </c>
      <c r="E157" s="40">
        <v>52.98538748080584</v>
      </c>
      <c r="F157" s="40">
        <f>E157/C157*100</f>
        <v>100.9063262774599</v>
      </c>
      <c r="G157" s="82"/>
      <c r="H157" s="82"/>
      <c r="I157" s="82"/>
      <c r="J157" s="82"/>
      <c r="K157" s="82"/>
      <c r="L157" s="82"/>
    </row>
    <row r="158" spans="1:12" ht="32.25" customHeight="1">
      <c r="A158" s="16" t="s">
        <v>47</v>
      </c>
      <c r="B158" s="40">
        <v>112.69056066957313</v>
      </c>
      <c r="C158" s="40">
        <v>113.4882315362141</v>
      </c>
      <c r="D158" s="40">
        <f>C158/B158*100</f>
        <v>100.70784177654406</v>
      </c>
      <c r="E158" s="40">
        <v>114.51680520045133</v>
      </c>
      <c r="F158" s="40">
        <f>E158/C158*100</f>
        <v>100.90632627745988</v>
      </c>
      <c r="G158" s="82"/>
      <c r="H158" s="82"/>
      <c r="I158" s="82"/>
      <c r="J158" s="82"/>
      <c r="K158" s="82"/>
      <c r="L158" s="82"/>
    </row>
    <row r="159" spans="1:6" ht="33" customHeight="1" hidden="1">
      <c r="A159" s="16" t="s">
        <v>16</v>
      </c>
      <c r="B159" s="36"/>
      <c r="C159" s="36"/>
      <c r="D159" s="36"/>
      <c r="E159" s="36"/>
      <c r="F159" s="36"/>
    </row>
    <row r="160" spans="1:6" ht="32.25" customHeight="1">
      <c r="A160" s="16" t="s">
        <v>12</v>
      </c>
      <c r="B160" s="40">
        <v>826</v>
      </c>
      <c r="C160" s="40">
        <v>892</v>
      </c>
      <c r="D160" s="40">
        <f>C160/B160*100</f>
        <v>107.99031476997578</v>
      </c>
      <c r="E160" s="40">
        <v>892</v>
      </c>
      <c r="F160" s="40">
        <f aca="true" t="shared" si="20" ref="F160:F168">E160/C160*100</f>
        <v>100</v>
      </c>
    </row>
    <row r="161" spans="1:6" ht="32.25" customHeight="1">
      <c r="A161" s="16" t="s">
        <v>40</v>
      </c>
      <c r="B161" s="40">
        <v>1277</v>
      </c>
      <c r="C161" s="40">
        <v>1417</v>
      </c>
      <c r="D161" s="40">
        <f>C161/B161*100</f>
        <v>110.9631949882537</v>
      </c>
      <c r="E161" s="40">
        <v>1417</v>
      </c>
      <c r="F161" s="40">
        <f t="shared" si="20"/>
        <v>100</v>
      </c>
    </row>
    <row r="162" spans="1:12" ht="30" customHeight="1">
      <c r="A162" s="29" t="s">
        <v>27</v>
      </c>
      <c r="B162" s="66">
        <v>3665</v>
      </c>
      <c r="C162" s="66">
        <v>3690</v>
      </c>
      <c r="D162" s="40">
        <f>C162/B162*100</f>
        <v>100.68212824010914</v>
      </c>
      <c r="E162" s="67">
        <v>3724</v>
      </c>
      <c r="F162" s="40">
        <f t="shared" si="20"/>
        <v>100.92140921409214</v>
      </c>
      <c r="G162" s="8"/>
      <c r="H162" s="8"/>
      <c r="I162" s="8"/>
      <c r="J162" s="8"/>
      <c r="K162" s="8"/>
      <c r="L162" s="8"/>
    </row>
    <row r="163" spans="1:6" ht="21" customHeight="1">
      <c r="A163" s="32" t="s">
        <v>41</v>
      </c>
      <c r="B163" s="37">
        <v>30.6</v>
      </c>
      <c r="C163" s="37">
        <v>30.8</v>
      </c>
      <c r="D163" s="68">
        <f>C163/B163*100</f>
        <v>100.65359477124183</v>
      </c>
      <c r="E163" s="37">
        <v>31.1</v>
      </c>
      <c r="F163" s="68">
        <f t="shared" si="20"/>
        <v>100.97402597402598</v>
      </c>
    </row>
    <row r="164" spans="1:6" ht="28.5">
      <c r="A164" s="1" t="s">
        <v>15</v>
      </c>
      <c r="B164" s="33"/>
      <c r="C164" s="33"/>
      <c r="D164" s="40"/>
      <c r="E164" s="33"/>
      <c r="F164" s="44"/>
    </row>
    <row r="165" spans="1:6" ht="33" customHeight="1">
      <c r="A165" s="15" t="s">
        <v>18</v>
      </c>
      <c r="B165" s="33">
        <v>11</v>
      </c>
      <c r="C165" s="33">
        <v>11</v>
      </c>
      <c r="D165" s="40">
        <v>12</v>
      </c>
      <c r="E165" s="33">
        <v>11</v>
      </c>
      <c r="F165" s="40">
        <f t="shared" si="20"/>
        <v>100</v>
      </c>
    </row>
    <row r="166" spans="1:6" ht="31.5" customHeight="1">
      <c r="A166" s="15" t="s">
        <v>19</v>
      </c>
      <c r="B166" s="33">
        <v>43</v>
      </c>
      <c r="C166" s="33">
        <v>43</v>
      </c>
      <c r="D166" s="40">
        <f>C166/B166*100</f>
        <v>100</v>
      </c>
      <c r="E166" s="33">
        <v>43</v>
      </c>
      <c r="F166" s="40">
        <f t="shared" si="20"/>
        <v>100</v>
      </c>
    </row>
    <row r="167" spans="1:6" ht="33.75" customHeight="1">
      <c r="A167" s="17" t="s">
        <v>20</v>
      </c>
      <c r="B167" s="33">
        <v>213</v>
      </c>
      <c r="C167" s="33">
        <v>213</v>
      </c>
      <c r="D167" s="40">
        <f>C167/B167*100</f>
        <v>100</v>
      </c>
      <c r="E167" s="33">
        <v>213</v>
      </c>
      <c r="F167" s="40">
        <f t="shared" si="20"/>
        <v>100</v>
      </c>
    </row>
    <row r="168" spans="1:6" ht="32.25" customHeight="1">
      <c r="A168" s="17" t="s">
        <v>64</v>
      </c>
      <c r="B168" s="33">
        <v>1238</v>
      </c>
      <c r="C168" s="33">
        <v>1256</v>
      </c>
      <c r="D168" s="40">
        <f>C168/B168*100</f>
        <v>101.45395799676898</v>
      </c>
      <c r="E168" s="33">
        <v>1262</v>
      </c>
      <c r="F168" s="40">
        <f t="shared" si="20"/>
        <v>100.47770700636943</v>
      </c>
    </row>
    <row r="169" spans="1:6" ht="14.25">
      <c r="A169" s="11" t="s">
        <v>51</v>
      </c>
      <c r="B169" s="37"/>
      <c r="C169" s="37"/>
      <c r="D169" s="37"/>
      <c r="E169" s="37"/>
      <c r="F169" s="40"/>
    </row>
    <row r="170" spans="1:6" ht="30">
      <c r="A170" s="18" t="s">
        <v>52</v>
      </c>
      <c r="B170" s="40">
        <v>56.597426625178706</v>
      </c>
      <c r="C170" s="40">
        <v>57.84459030277367</v>
      </c>
      <c r="D170" s="45">
        <f>C170/B170*100</f>
        <v>102.20356958250842</v>
      </c>
      <c r="E170" s="40">
        <v>58.58223304704526</v>
      </c>
      <c r="F170" s="45">
        <f>E170/C170*100</f>
        <v>101.27521474421475</v>
      </c>
    </row>
    <row r="171" spans="1:6" ht="66" customHeight="1">
      <c r="A171" s="18" t="s">
        <v>53</v>
      </c>
      <c r="B171" s="40">
        <v>18.80637220791313</v>
      </c>
      <c r="C171" s="40">
        <v>18.668736245627837</v>
      </c>
      <c r="D171" s="45">
        <f>C171/B171*100</f>
        <v>99.26814187891388</v>
      </c>
      <c r="E171" s="40">
        <v>18.710009748787783</v>
      </c>
      <c r="F171" s="45">
        <f aca="true" t="shared" si="21" ref="F171:F188">E171/C171*100</f>
        <v>100.22108354104371</v>
      </c>
    </row>
    <row r="172" spans="1:6" ht="60" hidden="1">
      <c r="A172" s="18" t="s">
        <v>54</v>
      </c>
      <c r="B172" s="37">
        <v>39.9</v>
      </c>
      <c r="C172" s="37">
        <v>113.8</v>
      </c>
      <c r="D172" s="45">
        <f>C172/B172*100</f>
        <v>285.21303258145366</v>
      </c>
      <c r="E172" s="37">
        <v>44</v>
      </c>
      <c r="F172" s="45">
        <f t="shared" si="21"/>
        <v>38.664323374340945</v>
      </c>
    </row>
    <row r="173" spans="1:6" ht="14.25">
      <c r="A173" s="48" t="s">
        <v>21</v>
      </c>
      <c r="B173" s="37"/>
      <c r="C173" s="37"/>
      <c r="D173" s="45"/>
      <c r="E173" s="37"/>
      <c r="F173" s="45"/>
    </row>
    <row r="174" spans="1:6" ht="15">
      <c r="A174" s="32" t="s">
        <v>22</v>
      </c>
      <c r="B174" s="37">
        <v>110</v>
      </c>
      <c r="C174" s="37">
        <v>115</v>
      </c>
      <c r="D174" s="45">
        <f aca="true" t="shared" si="22" ref="D174:D181">C174/B174*100</f>
        <v>104.54545454545455</v>
      </c>
      <c r="E174" s="37">
        <v>120</v>
      </c>
      <c r="F174" s="45">
        <f t="shared" si="21"/>
        <v>104.34782608695652</v>
      </c>
    </row>
    <row r="175" spans="1:6" ht="15">
      <c r="A175" s="16" t="s">
        <v>23</v>
      </c>
      <c r="B175" s="37">
        <v>181.4</v>
      </c>
      <c r="C175" s="37">
        <v>181.4</v>
      </c>
      <c r="D175" s="45">
        <f t="shared" si="22"/>
        <v>100</v>
      </c>
      <c r="E175" s="37">
        <v>181.4</v>
      </c>
      <c r="F175" s="45">
        <f t="shared" si="21"/>
        <v>100</v>
      </c>
    </row>
    <row r="176" spans="1:6" ht="15">
      <c r="A176" s="16" t="s">
        <v>24</v>
      </c>
      <c r="B176" s="37">
        <v>13</v>
      </c>
      <c r="C176" s="37">
        <v>13</v>
      </c>
      <c r="D176" s="45">
        <f t="shared" si="22"/>
        <v>100</v>
      </c>
      <c r="E176" s="37">
        <v>13</v>
      </c>
      <c r="F176" s="45">
        <f t="shared" si="21"/>
        <v>100</v>
      </c>
    </row>
    <row r="177" spans="1:6" ht="30" customHeight="1">
      <c r="A177" s="16" t="s">
        <v>26</v>
      </c>
      <c r="B177" s="39">
        <v>127.147</v>
      </c>
      <c r="C177" s="39">
        <v>127.147</v>
      </c>
      <c r="D177" s="45">
        <f t="shared" si="22"/>
        <v>100</v>
      </c>
      <c r="E177" s="39">
        <v>127.147</v>
      </c>
      <c r="F177" s="45">
        <f t="shared" si="21"/>
        <v>100</v>
      </c>
    </row>
    <row r="178" spans="1:6" ht="24.75" customHeight="1">
      <c r="A178" s="15" t="s">
        <v>48</v>
      </c>
      <c r="B178" s="49">
        <v>122.59</v>
      </c>
      <c r="C178" s="49">
        <v>122.59</v>
      </c>
      <c r="D178" s="45">
        <f t="shared" si="22"/>
        <v>100</v>
      </c>
      <c r="E178" s="49">
        <v>122.59</v>
      </c>
      <c r="F178" s="45">
        <f t="shared" si="21"/>
        <v>100</v>
      </c>
    </row>
    <row r="179" spans="1:6" ht="45">
      <c r="A179" s="12" t="s">
        <v>25</v>
      </c>
      <c r="B179" s="37">
        <v>93.5</v>
      </c>
      <c r="C179" s="37">
        <v>93.5</v>
      </c>
      <c r="D179" s="45">
        <f t="shared" si="22"/>
        <v>100</v>
      </c>
      <c r="E179" s="37">
        <v>93.5</v>
      </c>
      <c r="F179" s="45">
        <f t="shared" si="21"/>
        <v>100</v>
      </c>
    </row>
    <row r="180" spans="1:6" ht="30">
      <c r="A180" s="50" t="s">
        <v>28</v>
      </c>
      <c r="B180" s="34">
        <v>1145.3</v>
      </c>
      <c r="C180" s="34">
        <v>1295</v>
      </c>
      <c r="D180" s="45">
        <f t="shared" si="22"/>
        <v>113.07081114118571</v>
      </c>
      <c r="E180" s="34">
        <v>1306.8</v>
      </c>
      <c r="F180" s="45">
        <f t="shared" si="21"/>
        <v>100.9111969111969</v>
      </c>
    </row>
    <row r="181" spans="1:6" ht="30">
      <c r="A181" s="12" t="s">
        <v>29</v>
      </c>
      <c r="B181" s="40">
        <v>106.7</v>
      </c>
      <c r="C181" s="40">
        <v>136.9</v>
      </c>
      <c r="D181" s="45">
        <f t="shared" si="22"/>
        <v>128.3036551077788</v>
      </c>
      <c r="E181" s="40">
        <v>138.1</v>
      </c>
      <c r="F181" s="45">
        <f t="shared" si="21"/>
        <v>100.87655222790357</v>
      </c>
    </row>
    <row r="182" spans="1:6" ht="14.25">
      <c r="A182" s="51" t="s">
        <v>57</v>
      </c>
      <c r="B182" s="35"/>
      <c r="C182" s="35"/>
      <c r="D182" s="45"/>
      <c r="E182" s="35"/>
      <c r="F182" s="45"/>
    </row>
    <row r="183" spans="1:6" ht="30">
      <c r="A183" s="12" t="s">
        <v>58</v>
      </c>
      <c r="B183" s="35">
        <v>41</v>
      </c>
      <c r="C183" s="35">
        <v>60.3</v>
      </c>
      <c r="D183" s="45">
        <f aca="true" t="shared" si="23" ref="D183:D188">C183/B183*100</f>
        <v>147.0731707317073</v>
      </c>
      <c r="E183" s="37">
        <v>41</v>
      </c>
      <c r="F183" s="45">
        <f t="shared" si="21"/>
        <v>67.99336650082918</v>
      </c>
    </row>
    <row r="184" spans="1:6" ht="15">
      <c r="A184" s="12" t="s">
        <v>59</v>
      </c>
      <c r="B184" s="35">
        <v>1.45</v>
      </c>
      <c r="C184" s="35">
        <v>2.1</v>
      </c>
      <c r="D184" s="45">
        <f t="shared" si="23"/>
        <v>144.82758620689654</v>
      </c>
      <c r="E184" s="37">
        <v>2</v>
      </c>
      <c r="F184" s="45">
        <f t="shared" si="21"/>
        <v>95.23809523809523</v>
      </c>
    </row>
    <row r="185" spans="1:6" ht="15">
      <c r="A185" s="12" t="s">
        <v>60</v>
      </c>
      <c r="B185" s="33">
        <v>27931</v>
      </c>
      <c r="C185" s="33">
        <v>24109</v>
      </c>
      <c r="D185" s="45">
        <f t="shared" si="23"/>
        <v>86.31627940281408</v>
      </c>
      <c r="E185" s="35">
        <f>E186+E187</f>
        <v>20100</v>
      </c>
      <c r="F185" s="45">
        <f t="shared" si="21"/>
        <v>83.37135509560744</v>
      </c>
    </row>
    <row r="186" spans="1:6" ht="15">
      <c r="A186" s="12" t="s">
        <v>65</v>
      </c>
      <c r="B186" s="33">
        <v>231</v>
      </c>
      <c r="C186" s="33">
        <v>109</v>
      </c>
      <c r="D186" s="45">
        <f t="shared" si="23"/>
        <v>47.18614718614719</v>
      </c>
      <c r="E186" s="35">
        <v>100</v>
      </c>
      <c r="F186" s="45">
        <f t="shared" si="21"/>
        <v>91.74311926605505</v>
      </c>
    </row>
    <row r="187" spans="1:6" ht="15">
      <c r="A187" s="12" t="s">
        <v>66</v>
      </c>
      <c r="B187" s="33">
        <v>27700</v>
      </c>
      <c r="C187" s="33">
        <v>24000</v>
      </c>
      <c r="D187" s="45">
        <f t="shared" si="23"/>
        <v>86.64259927797833</v>
      </c>
      <c r="E187" s="35">
        <v>20000</v>
      </c>
      <c r="F187" s="45">
        <f t="shared" si="21"/>
        <v>83.33333333333334</v>
      </c>
    </row>
    <row r="188" spans="1:6" ht="30">
      <c r="A188" s="12" t="s">
        <v>61</v>
      </c>
      <c r="B188" s="35">
        <v>154</v>
      </c>
      <c r="C188" s="35">
        <v>90</v>
      </c>
      <c r="D188" s="45">
        <f t="shared" si="23"/>
        <v>58.44155844155844</v>
      </c>
      <c r="E188" s="35">
        <v>90</v>
      </c>
      <c r="F188" s="45">
        <f t="shared" si="21"/>
        <v>100</v>
      </c>
    </row>
  </sheetData>
  <sheetProtection/>
  <mergeCells count="9">
    <mergeCell ref="A8:K8"/>
    <mergeCell ref="A9:K9"/>
    <mergeCell ref="A10:K10"/>
    <mergeCell ref="A11:K11"/>
    <mergeCell ref="F14:F15"/>
    <mergeCell ref="A13:F13"/>
    <mergeCell ref="A14:A15"/>
    <mergeCell ref="D14:D15"/>
    <mergeCell ref="E14:E15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Дыба</cp:lastModifiedBy>
  <cp:lastPrinted>2018-11-27T11:47:38Z</cp:lastPrinted>
  <dcterms:created xsi:type="dcterms:W3CDTF">2006-05-06T07:58:30Z</dcterms:created>
  <dcterms:modified xsi:type="dcterms:W3CDTF">2018-11-27T11:47:44Z</dcterms:modified>
  <cp:category/>
  <cp:version/>
  <cp:contentType/>
  <cp:contentStatus/>
</cp:coreProperties>
</file>